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 yWindow="5490" windowWidth="21015" windowHeight="4575" tabRatio="677"/>
  </bookViews>
  <sheets>
    <sheet name="Выбор специальностей" sheetId="8" r:id="rId1"/>
    <sheet name="Заявление стар" sheetId="1" state="hidden" r:id="rId2"/>
    <sheet name="ИД 1" sheetId="2" r:id="rId3"/>
    <sheet name="ИД 2" sheetId="4" r:id="rId4"/>
    <sheet name="ИД 3" sheetId="5" r:id="rId5"/>
    <sheet name="ИД 4" sheetId="6" r:id="rId6"/>
    <sheet name="ИД 5" sheetId="7" r:id="rId7"/>
    <sheet name="Согласие на зачисление" sheetId="3" state="hidden" r:id="rId8"/>
    <sheet name="Заявление" sheetId="9" r:id="rId9"/>
    <sheet name="Согласие на обработку" sheetId="11" r:id="rId10"/>
    <sheet name="Согласие на распространение" sheetId="12" r:id="rId11"/>
    <sheet name="Согласие на зачисление ДОГОВОР" sheetId="14" r:id="rId12"/>
  </sheets>
  <externalReferences>
    <externalReference r:id="rId13"/>
  </externalReferences>
  <definedNames>
    <definedName name="_xlnm._FilterDatabase" localSheetId="2" hidden="1">'ИД 1'!$H$5:$H$42</definedName>
    <definedName name="_xlnm._FilterDatabase" localSheetId="3" hidden="1">'ИД 2'!$H$5:$H$42</definedName>
    <definedName name="_xlnm._FilterDatabase" localSheetId="4" hidden="1">'ИД 3'!$H$5:$H$42</definedName>
    <definedName name="_xlnm._FilterDatabase" localSheetId="5" hidden="1">'ИД 4'!$H$5:$H$42</definedName>
    <definedName name="_xlnm._FilterDatabase" localSheetId="6" hidden="1">'ИД 5'!$H$5:$H$42</definedName>
    <definedName name="List" localSheetId="0">'Выбор специальностей'!$A$52:$A$52</definedName>
    <definedName name="List" localSheetId="8">Заявление!$A$122:$A$126</definedName>
    <definedName name="List">'Заявление стар'!$A$127:$A$131</definedName>
    <definedName name="_xlnm.Print_Area" localSheetId="0">'Выбор специальностей'!$O$1</definedName>
    <definedName name="_xlnm.Print_Area" localSheetId="8">Заявление!$A$8:$N$88</definedName>
    <definedName name="_xlnm.Print_Area" localSheetId="1">'Заявление стар'!$A$8:$I$92</definedName>
    <definedName name="_xlnm.Print_Area" localSheetId="2">'ИД 1'!$A$5:$G$42</definedName>
    <definedName name="_xlnm.Print_Area" localSheetId="3">'ИД 2'!$A$5:$G$42</definedName>
    <definedName name="_xlnm.Print_Area" localSheetId="4">'ИД 3'!$A$5:$G$42</definedName>
    <definedName name="_xlnm.Print_Area" localSheetId="5">'ИД 4'!$A$5:$G$42</definedName>
    <definedName name="_xlnm.Print_Area" localSheetId="6">'ИД 5'!$A$5:$G$42</definedName>
    <definedName name="_xlnm.Print_Area" localSheetId="7">'Согласие на зачисление'!$A$1:$G$28</definedName>
    <definedName name="_xlnm.Print_Area" localSheetId="11">'Согласие на зачисление ДОГОВОР'!$A$4:$G$25</definedName>
    <definedName name="_xlnm.Print_Area" localSheetId="10">'Согласие на распространение'!$A$9:$I$81</definedName>
    <definedName name="специальности">'Выбор специальностей'!$D$47:$D$51</definedName>
  </definedNames>
  <calcPr calcId="124519"/>
</workbook>
</file>

<file path=xl/calcChain.xml><?xml version="1.0" encoding="utf-8"?>
<calcChain xmlns="http://schemas.openxmlformats.org/spreadsheetml/2006/main">
  <c r="H20" i="14"/>
  <c r="J20" s="1"/>
  <c r="D14" i="9" l="1"/>
  <c r="D15"/>
  <c r="D13"/>
  <c r="D17" i="12"/>
  <c r="B15"/>
  <c r="D12" i="11"/>
  <c r="B14" i="12"/>
  <c r="B9" i="11"/>
  <c r="K33" i="8"/>
  <c r="K29"/>
  <c r="K25"/>
  <c r="K21"/>
  <c r="K17"/>
  <c r="C161" i="9"/>
  <c r="C160"/>
  <c r="C159"/>
  <c r="C158"/>
  <c r="C157"/>
  <c r="C156"/>
  <c r="C155"/>
  <c r="C154"/>
  <c r="C153"/>
  <c r="C152"/>
  <c r="C151"/>
  <c r="C150"/>
  <c r="C149"/>
  <c r="C148"/>
  <c r="C147"/>
  <c r="C146"/>
  <c r="C145"/>
  <c r="C144"/>
  <c r="C143"/>
  <c r="C142"/>
  <c r="C141"/>
  <c r="C140"/>
  <c r="C139"/>
  <c r="C138"/>
  <c r="C137"/>
  <c r="F126"/>
  <c r="F125"/>
  <c r="F124"/>
  <c r="F123"/>
  <c r="F122"/>
  <c r="C122" a="1"/>
  <c r="C122" s="1"/>
  <c r="C120"/>
  <c r="C117"/>
  <c r="E117" s="1"/>
  <c r="B117"/>
  <c r="D117" s="1"/>
  <c r="C116"/>
  <c r="E116" s="1"/>
  <c r="C115"/>
  <c r="E115" s="1"/>
  <c r="C114"/>
  <c r="E114" s="1"/>
  <c r="C113"/>
  <c r="E113" s="1"/>
  <c r="Q107"/>
  <c r="L125" s="1"/>
  <c r="N125" s="1"/>
  <c r="P107"/>
  <c r="G125" s="1"/>
  <c r="Q103"/>
  <c r="L124" s="1"/>
  <c r="P103"/>
  <c r="G124" s="1"/>
  <c r="Q99"/>
  <c r="L123" s="1"/>
  <c r="P99"/>
  <c r="G123" s="1"/>
  <c r="Q95"/>
  <c r="L122" s="1"/>
  <c r="P95"/>
  <c r="G122" s="1"/>
  <c r="Q91"/>
  <c r="L121" s="1"/>
  <c r="N121" s="1"/>
  <c r="P91"/>
  <c r="G121" s="1"/>
  <c r="G130"/>
  <c r="F130"/>
  <c r="C87" i="8"/>
  <c r="C86"/>
  <c r="C85"/>
  <c r="C84"/>
  <c r="C83"/>
  <c r="C82"/>
  <c r="C81"/>
  <c r="C80"/>
  <c r="C79"/>
  <c r="C78"/>
  <c r="C77"/>
  <c r="C76"/>
  <c r="C75"/>
  <c r="C74"/>
  <c r="C73"/>
  <c r="C72"/>
  <c r="C71"/>
  <c r="C70"/>
  <c r="C69"/>
  <c r="C68"/>
  <c r="C67"/>
  <c r="C66"/>
  <c r="C65"/>
  <c r="C64"/>
  <c r="C63"/>
  <c r="C43"/>
  <c r="E43" s="1"/>
  <c r="D38" i="9" s="1"/>
  <c r="C42" i="8"/>
  <c r="E42" s="1"/>
  <c r="D36" i="9" s="1"/>
  <c r="C41" i="8"/>
  <c r="E41" s="1"/>
  <c r="D34" i="9" s="1"/>
  <c r="C40" i="8"/>
  <c r="E40" s="1"/>
  <c r="D32" i="9" s="1"/>
  <c r="C39" i="8"/>
  <c r="E39" s="1"/>
  <c r="D30" i="9" s="1"/>
  <c r="L33" i="8"/>
  <c r="B51" s="1"/>
  <c r="L29"/>
  <c r="B50" s="1"/>
  <c r="L25"/>
  <c r="B49" s="1"/>
  <c r="L21"/>
  <c r="B48" s="1"/>
  <c r="L17"/>
  <c r="B47" s="1"/>
  <c r="I127" i="1"/>
  <c r="I128"/>
  <c r="I129"/>
  <c r="I130"/>
  <c r="I126"/>
  <c r="H130"/>
  <c r="H129"/>
  <c r="H128"/>
  <c r="H127"/>
  <c r="H126"/>
  <c r="G130"/>
  <c r="G129"/>
  <c r="G128"/>
  <c r="G127"/>
  <c r="G126"/>
  <c r="L112"/>
  <c r="L108"/>
  <c r="L104"/>
  <c r="L100"/>
  <c r="L96"/>
  <c r="C119"/>
  <c r="E119" s="1"/>
  <c r="C120"/>
  <c r="E120" s="1"/>
  <c r="C121"/>
  <c r="E121" s="1"/>
  <c r="C122"/>
  <c r="E122" s="1"/>
  <c r="C118"/>
  <c r="E118" s="1"/>
  <c r="B122"/>
  <c r="D122" s="1"/>
  <c r="B121"/>
  <c r="D121" s="1"/>
  <c r="B120"/>
  <c r="D120" s="1"/>
  <c r="B119"/>
  <c r="D119" s="1"/>
  <c r="B118"/>
  <c r="D118" s="1"/>
  <c r="F94"/>
  <c r="K112"/>
  <c r="K113" s="1"/>
  <c r="K114" s="1"/>
  <c r="K115" s="1"/>
  <c r="K108"/>
  <c r="K109" s="1"/>
  <c r="K110" s="1"/>
  <c r="K111" s="1"/>
  <c r="K104"/>
  <c r="K105" s="1"/>
  <c r="K106" s="1"/>
  <c r="K107" s="1"/>
  <c r="K101"/>
  <c r="K102" s="1"/>
  <c r="K103" s="1"/>
  <c r="K100"/>
  <c r="K99"/>
  <c r="K98"/>
  <c r="K97"/>
  <c r="K96"/>
  <c r="C127" a="1"/>
  <c r="C127" s="1"/>
  <c r="C128" s="1" a="1"/>
  <c r="C128" s="1"/>
  <c r="F131"/>
  <c r="F130"/>
  <c r="F129"/>
  <c r="F128"/>
  <c r="F127"/>
  <c r="A47"/>
  <c r="A46"/>
  <c r="A45"/>
  <c r="A44"/>
  <c r="A43"/>
  <c r="H33" i="7"/>
  <c r="H32"/>
  <c r="H31"/>
  <c r="H30"/>
  <c r="H29"/>
  <c r="H28"/>
  <c r="H27"/>
  <c r="H26"/>
  <c r="H25"/>
  <c r="H24"/>
  <c r="H23"/>
  <c r="H22"/>
  <c r="H21"/>
  <c r="H20"/>
  <c r="H19"/>
  <c r="H18"/>
  <c r="H17"/>
  <c r="H16"/>
  <c r="H15"/>
  <c r="H14"/>
  <c r="H13"/>
  <c r="H12"/>
  <c r="H11"/>
  <c r="H10"/>
  <c r="H33" i="6"/>
  <c r="H32"/>
  <c r="H31"/>
  <c r="H30"/>
  <c r="H29"/>
  <c r="H28"/>
  <c r="H27"/>
  <c r="H26"/>
  <c r="H25"/>
  <c r="H24"/>
  <c r="H23"/>
  <c r="H22"/>
  <c r="H21"/>
  <c r="H20"/>
  <c r="H19"/>
  <c r="H18"/>
  <c r="H17"/>
  <c r="H16"/>
  <c r="H15"/>
  <c r="H14"/>
  <c r="H13"/>
  <c r="H12"/>
  <c r="H11"/>
  <c r="H10"/>
  <c r="H33" i="5"/>
  <c r="H32"/>
  <c r="H31"/>
  <c r="H30"/>
  <c r="H29"/>
  <c r="H28"/>
  <c r="H27"/>
  <c r="H26"/>
  <c r="H25"/>
  <c r="H24"/>
  <c r="H23"/>
  <c r="H22"/>
  <c r="H21"/>
  <c r="H20"/>
  <c r="H19"/>
  <c r="H18"/>
  <c r="H17"/>
  <c r="H16"/>
  <c r="H14" s="1"/>
  <c r="H15"/>
  <c r="H13"/>
  <c r="H12"/>
  <c r="H11"/>
  <c r="H10"/>
  <c r="H33" i="4"/>
  <c r="H32"/>
  <c r="H31"/>
  <c r="H30"/>
  <c r="H29"/>
  <c r="H28"/>
  <c r="H27"/>
  <c r="H26"/>
  <c r="H25"/>
  <c r="H24"/>
  <c r="H23"/>
  <c r="H22"/>
  <c r="H21"/>
  <c r="H20"/>
  <c r="H19"/>
  <c r="H18"/>
  <c r="H17"/>
  <c r="H16"/>
  <c r="H15"/>
  <c r="H14"/>
  <c r="H13"/>
  <c r="H12"/>
  <c r="H11"/>
  <c r="H10"/>
  <c r="D135" i="1"/>
  <c r="D137" s="1"/>
  <c r="J37"/>
  <c r="H135" s="1"/>
  <c r="H136" s="1"/>
  <c r="J35"/>
  <c r="G135" s="1"/>
  <c r="G138" s="1"/>
  <c r="J33"/>
  <c r="F135" s="1"/>
  <c r="F136" s="1"/>
  <c r="L33" s="1"/>
  <c r="K33" s="1"/>
  <c r="J31"/>
  <c r="E135" s="1"/>
  <c r="E138" s="1"/>
  <c r="J38"/>
  <c r="J36"/>
  <c r="J32"/>
  <c r="J30"/>
  <c r="L29" s="1"/>
  <c r="K29" s="1"/>
  <c r="J29"/>
  <c r="J34"/>
  <c r="C143"/>
  <c r="C144"/>
  <c r="C145"/>
  <c r="C146"/>
  <c r="C147"/>
  <c r="C148"/>
  <c r="C149"/>
  <c r="C150"/>
  <c r="C151"/>
  <c r="C152"/>
  <c r="C153"/>
  <c r="C154"/>
  <c r="C155"/>
  <c r="C156"/>
  <c r="C157"/>
  <c r="C158"/>
  <c r="C159"/>
  <c r="C160"/>
  <c r="C161"/>
  <c r="C162"/>
  <c r="C163"/>
  <c r="C164"/>
  <c r="C165"/>
  <c r="C166"/>
  <c r="C142"/>
  <c r="B11" i="3"/>
  <c r="C125" i="1"/>
  <c r="H19" i="3"/>
  <c r="A16"/>
  <c r="A14"/>
  <c r="H33" i="2"/>
  <c r="H32"/>
  <c r="H31"/>
  <c r="H30"/>
  <c r="H29"/>
  <c r="H27"/>
  <c r="H26"/>
  <c r="H25"/>
  <c r="H24"/>
  <c r="H23"/>
  <c r="H21"/>
  <c r="H20"/>
  <c r="H19"/>
  <c r="H17"/>
  <c r="H16"/>
  <c r="H15"/>
  <c r="H13"/>
  <c r="H12"/>
  <c r="H11"/>
  <c r="A50" i="8" l="1"/>
  <c r="M60" i="9" s="1"/>
  <c r="D7" i="2"/>
  <c r="D7" i="7"/>
  <c r="D7" i="6"/>
  <c r="B12" i="12"/>
  <c r="A21" s="1"/>
  <c r="D7" i="5"/>
  <c r="D7" i="4"/>
  <c r="B7" i="11"/>
  <c r="B14" i="14" s="1"/>
  <c r="A51" i="8"/>
  <c r="N60" i="9" s="1"/>
  <c r="A49" i="8"/>
  <c r="L60" i="9" s="1"/>
  <c r="A48" i="8"/>
  <c r="K60" i="9" s="1"/>
  <c r="A47" i="8"/>
  <c r="J60" i="9" s="1"/>
  <c r="E130"/>
  <c r="E132" s="1"/>
  <c r="C123" a="1"/>
  <c r="C123" s="1"/>
  <c r="N123"/>
  <c r="N122"/>
  <c r="F133"/>
  <c r="F131"/>
  <c r="F132"/>
  <c r="G132"/>
  <c r="G133"/>
  <c r="G131"/>
  <c r="N124"/>
  <c r="P96"/>
  <c r="P104"/>
  <c r="P105" s="1"/>
  <c r="P92"/>
  <c r="P93" s="1"/>
  <c r="P94" s="1"/>
  <c r="P100"/>
  <c r="P101" s="1"/>
  <c r="P108"/>
  <c r="P109" s="1"/>
  <c r="P110" s="1"/>
  <c r="K22" i="8"/>
  <c r="K30"/>
  <c r="K18"/>
  <c r="K26"/>
  <c r="K34"/>
  <c r="C129" i="1" a="1"/>
  <c r="C129" s="1"/>
  <c r="C130" s="1" a="1"/>
  <c r="C130" s="1"/>
  <c r="C131" s="1" a="1"/>
  <c r="C131" s="1"/>
  <c r="L35"/>
  <c r="K35" s="1"/>
  <c r="D136"/>
  <c r="G136"/>
  <c r="E136"/>
  <c r="H137"/>
  <c r="L37" s="1"/>
  <c r="K37" s="1"/>
  <c r="F137"/>
  <c r="D138"/>
  <c r="F138"/>
  <c r="H138"/>
  <c r="G137"/>
  <c r="E137"/>
  <c r="L31" s="1"/>
  <c r="K31" s="1"/>
  <c r="H28" i="2"/>
  <c r="J19" i="3"/>
  <c r="I19" s="1"/>
  <c r="H22" i="2"/>
  <c r="H10"/>
  <c r="H14"/>
  <c r="H18"/>
  <c r="D50" i="8" l="1"/>
  <c r="D8" i="6" s="1"/>
  <c r="C50" i="8"/>
  <c r="A46" i="9" s="1"/>
  <c r="D51" i="8"/>
  <c r="D8" i="7" s="1"/>
  <c r="J14" s="1"/>
  <c r="N62" i="9" s="1"/>
  <c r="C51" i="8"/>
  <c r="A47" i="9" s="1"/>
  <c r="C48" i="8"/>
  <c r="A44" i="9" s="1"/>
  <c r="D48" i="8"/>
  <c r="D8" i="4" s="1"/>
  <c r="J18" s="1"/>
  <c r="K63" i="9" s="1"/>
  <c r="C49" i="8"/>
  <c r="A45" i="9" s="1"/>
  <c r="D49" i="8"/>
  <c r="D8" i="5" s="1"/>
  <c r="J14" s="1"/>
  <c r="L62" i="9" s="1"/>
  <c r="J22" i="7"/>
  <c r="N64" i="9" s="1"/>
  <c r="J28" i="7"/>
  <c r="N65" i="9" s="1"/>
  <c r="J18" i="7"/>
  <c r="N63" i="9" s="1"/>
  <c r="J10" i="7"/>
  <c r="N61" i="9" s="1"/>
  <c r="J28" i="4"/>
  <c r="K65" i="9" s="1"/>
  <c r="J10" i="4"/>
  <c r="K61" i="9" s="1"/>
  <c r="J14" i="4"/>
  <c r="K62" i="9" s="1"/>
  <c r="J28" i="6"/>
  <c r="M65" i="9" s="1"/>
  <c r="J18" i="6"/>
  <c r="M63" i="9" s="1"/>
  <c r="J10" i="6"/>
  <c r="M61" i="9" s="1"/>
  <c r="J22" i="6"/>
  <c r="M64" i="9" s="1"/>
  <c r="J14" i="6"/>
  <c r="M62" i="9" s="1"/>
  <c r="D47" i="8"/>
  <c r="D8" i="2" s="1"/>
  <c r="J18" s="1"/>
  <c r="J63" i="9" s="1"/>
  <c r="C47" i="8"/>
  <c r="A43" i="9" s="1"/>
  <c r="K31" i="8"/>
  <c r="M31" s="1"/>
  <c r="C31" s="1"/>
  <c r="M30"/>
  <c r="C30" s="1"/>
  <c r="K27"/>
  <c r="M27" s="1"/>
  <c r="C27" s="1"/>
  <c r="M26"/>
  <c r="C26" s="1"/>
  <c r="M22"/>
  <c r="C22" s="1"/>
  <c r="K19"/>
  <c r="M18"/>
  <c r="C18" s="1"/>
  <c r="E133" i="9"/>
  <c r="E131"/>
  <c r="B115"/>
  <c r="D115" s="1"/>
  <c r="P106"/>
  <c r="C124" a="1"/>
  <c r="C124" s="1"/>
  <c r="C125" s="1" a="1"/>
  <c r="C125" s="1"/>
  <c r="P102"/>
  <c r="B114"/>
  <c r="D114" s="1"/>
  <c r="P97"/>
  <c r="B113"/>
  <c r="D113" s="1"/>
  <c r="K35" i="8"/>
  <c r="M34"/>
  <c r="C34" s="1"/>
  <c r="K28"/>
  <c r="M28" s="1"/>
  <c r="C28" s="1"/>
  <c r="K23"/>
  <c r="M23" s="1"/>
  <c r="C23" s="1"/>
  <c r="J22" i="4" l="1"/>
  <c r="K64" i="9" s="1"/>
  <c r="J22" i="5"/>
  <c r="L64" i="9" s="1"/>
  <c r="B40" i="8"/>
  <c r="D40" s="1"/>
  <c r="B31" i="9" s="1"/>
  <c r="B39" i="8"/>
  <c r="J10" i="5"/>
  <c r="L61" i="9" s="1"/>
  <c r="N18" i="8"/>
  <c r="N26"/>
  <c r="N30"/>
  <c r="N28"/>
  <c r="N34"/>
  <c r="N27"/>
  <c r="N31"/>
  <c r="J28" i="5"/>
  <c r="L65" i="9" s="1"/>
  <c r="N22" i="8"/>
  <c r="N23"/>
  <c r="J28" i="2"/>
  <c r="J14"/>
  <c r="J62" i="9" s="1"/>
  <c r="J18" i="5"/>
  <c r="L63" i="9" s="1"/>
  <c r="J10" i="2"/>
  <c r="J61" i="9" s="1"/>
  <c r="D133"/>
  <c r="D131"/>
  <c r="D132"/>
  <c r="J22" i="2"/>
  <c r="J64" i="9" s="1"/>
  <c r="J65"/>
  <c r="K32" i="8"/>
  <c r="M32" s="1"/>
  <c r="C32" s="1"/>
  <c r="K20"/>
  <c r="B41" s="1"/>
  <c r="D41" s="1"/>
  <c r="B33" i="9" s="1"/>
  <c r="M19" i="8"/>
  <c r="C19" s="1"/>
  <c r="C126" i="9" a="1"/>
  <c r="C126" s="1"/>
  <c r="B116"/>
  <c r="D116" s="1"/>
  <c r="P98"/>
  <c r="E56" i="8"/>
  <c r="F56"/>
  <c r="K36"/>
  <c r="M36" s="1"/>
  <c r="C36" s="1"/>
  <c r="M35"/>
  <c r="C35" s="1"/>
  <c r="B42"/>
  <c r="D42" s="1"/>
  <c r="B35" i="9" s="1"/>
  <c r="K24" i="8"/>
  <c r="M24" s="1"/>
  <c r="C24" s="1"/>
  <c r="D56" l="1"/>
  <c r="D39"/>
  <c r="B29" i="9" s="1"/>
  <c r="D130" s="1"/>
  <c r="N36" i="8"/>
  <c r="N19"/>
  <c r="N32"/>
  <c r="N35"/>
  <c r="N24"/>
  <c r="M20"/>
  <c r="C20" s="1"/>
  <c r="B43"/>
  <c r="G56"/>
  <c r="F57"/>
  <c r="F59"/>
  <c r="F58"/>
  <c r="E58"/>
  <c r="E57"/>
  <c r="E59"/>
  <c r="D57"/>
  <c r="D59"/>
  <c r="D58"/>
  <c r="N20" l="1"/>
  <c r="D43"/>
  <c r="B37" i="9" s="1"/>
  <c r="L130" s="1"/>
  <c r="H56" i="8"/>
  <c r="G58"/>
  <c r="G57"/>
  <c r="G59"/>
  <c r="L133" i="9" l="1"/>
  <c r="L132"/>
  <c r="L131"/>
  <c r="H59" i="8"/>
  <c r="H58"/>
  <c r="H57"/>
</calcChain>
</file>

<file path=xl/sharedStrings.xml><?xml version="1.0" encoding="utf-8"?>
<sst xmlns="http://schemas.openxmlformats.org/spreadsheetml/2006/main" count="1398" uniqueCount="443">
  <si>
    <t>ВНИМАНИЕ! В этом файле три формы: заявление, информация об индивидуальных достижениях и согласие на зачисление.</t>
  </si>
  <si>
    <t>Информацию об индивидуальных достижениях - заполняете при наличии индивидуальных достижений</t>
  </si>
  <si>
    <t>Заявление о согласии на зачисление - заполняется ОБЯЗАТЕЛЬНО (при подаче заявления или в установленные сроки)!!!</t>
  </si>
  <si>
    <t>Заполните заявление (поля, выделенные желтой заливкой).</t>
  </si>
  <si>
    <t>Справа зеленой заливкой показаны примеры и рекомендации к заполнению</t>
  </si>
  <si>
    <t>Распечатайте заявление (желательно - на одном листе бумаги с двух сторон).</t>
  </si>
  <si>
    <t>Поставьте подписи и дату</t>
  </si>
  <si>
    <t>Регистрационный номер</t>
  </si>
  <si>
    <t>Документ удостоверяющий личность</t>
  </si>
  <si>
    <t>наличие достижений</t>
  </si>
  <si>
    <t>общежитие</t>
  </si>
  <si>
    <t>Форма обучения</t>
  </si>
  <si>
    <t>Категория приема</t>
  </si>
  <si>
    <t>Вступительные</t>
  </si>
  <si>
    <t>Документ об образовании</t>
  </si>
  <si>
    <t>Особые права</t>
  </si>
  <si>
    <t>Индивидуальные достижения</t>
  </si>
  <si>
    <t>Наличие диплома</t>
  </si>
  <si>
    <t>Подписи</t>
  </si>
  <si>
    <t>Общежитие</t>
  </si>
  <si>
    <t>Возврат документов</t>
  </si>
  <si>
    <t>Число</t>
  </si>
  <si>
    <t>Месяц</t>
  </si>
  <si>
    <t>Дата подачи оригинала</t>
  </si>
  <si>
    <t>Язык, на котором будет сдавать вступительный экзамен</t>
  </si>
  <si>
    <t>паспорт</t>
  </si>
  <si>
    <t>Есть</t>
  </si>
  <si>
    <t>Нуждаюсь</t>
  </si>
  <si>
    <t>очной</t>
  </si>
  <si>
    <t>в пределах целевой квоты</t>
  </si>
  <si>
    <t>диплом специалиста</t>
  </si>
  <si>
    <t>наличие</t>
  </si>
  <si>
    <t>имеется</t>
  </si>
  <si>
    <t xml:space="preserve">   </t>
  </si>
  <si>
    <t>Да</t>
  </si>
  <si>
    <t>Лично</t>
  </si>
  <si>
    <t>01</t>
  </si>
  <si>
    <t>июня</t>
  </si>
  <si>
    <t>17.08.2019 г.</t>
  </si>
  <si>
    <t>на русском языке</t>
  </si>
  <si>
    <t>Ректору Федерального государственного бюджетного образовательного учреждения высшего образования</t>
  </si>
  <si>
    <t>временное удостоверение личности</t>
  </si>
  <si>
    <t>Нет</t>
  </si>
  <si>
    <t>Не нуждаюсь</t>
  </si>
  <si>
    <t>заочной</t>
  </si>
  <si>
    <t>в рамках контрольных цифр приема</t>
  </si>
  <si>
    <t>диплом магистра</t>
  </si>
  <si>
    <t>отсутствие</t>
  </si>
  <si>
    <t>не имеется</t>
  </si>
  <si>
    <t>X</t>
  </si>
  <si>
    <t>Посредством операторов почтовой связи</t>
  </si>
  <si>
    <t>02</t>
  </si>
  <si>
    <t>июля</t>
  </si>
  <si>
    <t>21.08.2019 г.</t>
  </si>
  <si>
    <t>на английском языке</t>
  </si>
  <si>
    <t>"Красноярский государственный аграрный университет" Наталье Ивановне Пыжиковой</t>
  </si>
  <si>
    <t>по договорам об оказании платных образовательных услуг</t>
  </si>
  <si>
    <t>диплом "дипломированного специалиста"</t>
  </si>
  <si>
    <t>03</t>
  </si>
  <si>
    <t>августа</t>
  </si>
  <si>
    <t>20.09.2019 г.</t>
  </si>
  <si>
    <t>заполняются в именительном падеже, например</t>
  </si>
  <si>
    <t>04</t>
  </si>
  <si>
    <t>сентября</t>
  </si>
  <si>
    <t>от</t>
  </si>
  <si>
    <t>Фамилия</t>
  </si>
  <si>
    <t>Сидоров</t>
  </si>
  <si>
    <t>05</t>
  </si>
  <si>
    <t>Имя</t>
  </si>
  <si>
    <t xml:space="preserve">Иван </t>
  </si>
  <si>
    <t>06</t>
  </si>
  <si>
    <t>Отчество (при наличии)</t>
  </si>
  <si>
    <t>Петрович</t>
  </si>
  <si>
    <t>07</t>
  </si>
  <si>
    <t>Дата рождения</t>
  </si>
  <si>
    <t>г.</t>
  </si>
  <si>
    <t>08</t>
  </si>
  <si>
    <t>Гражданство (отсутствие гражданства)</t>
  </si>
  <si>
    <t>Например: Российская Федерация</t>
  </si>
  <si>
    <t>09</t>
  </si>
  <si>
    <t>Документ, удостоверяющий личность</t>
  </si>
  <si>
    <t>10</t>
  </si>
  <si>
    <t>серия</t>
  </si>
  <si>
    <t>№</t>
  </si>
  <si>
    <t>дата выдачи</t>
  </si>
  <si>
    <t>укажите серию, номер паспорта и дату выдачи в цифровом формате</t>
  </si>
  <si>
    <t>11</t>
  </si>
  <si>
    <t>выдан</t>
  </si>
  <si>
    <t>заполнняйте ПОЛНОСТЬЮ, без сокращений - так, как указано в Вашем паспорте</t>
  </si>
  <si>
    <t>12</t>
  </si>
  <si>
    <t>Почтовый адрес:</t>
  </si>
  <si>
    <t>заполняйте ПОЛНОСТЬЮ - ИНДЕКС, край/область, населенный пункт, улица, дом, квартира</t>
  </si>
  <si>
    <t>13</t>
  </si>
  <si>
    <t>(индекс, край/область, город, улица, дом, квартира)</t>
  </si>
  <si>
    <t>14</t>
  </si>
  <si>
    <t xml:space="preserve">телефон (домашний (с кодом города)): </t>
  </si>
  <si>
    <t>например:     (391) 224-77-88</t>
  </si>
  <si>
    <t>15</t>
  </si>
  <si>
    <t xml:space="preserve">телефон (сотовый): </t>
  </si>
  <si>
    <t>E-mail:</t>
  </si>
  <si>
    <t>например:     8-908-111-22-33      aaabbb1122@mail.ru</t>
  </si>
  <si>
    <t>16</t>
  </si>
  <si>
    <t>17</t>
  </si>
  <si>
    <t>Заявление</t>
  </si>
  <si>
    <t>18</t>
  </si>
  <si>
    <t>19</t>
  </si>
  <si>
    <t>20</t>
  </si>
  <si>
    <t>21</t>
  </si>
  <si>
    <t>22</t>
  </si>
  <si>
    <t>23</t>
  </si>
  <si>
    <t>1 приоритет:</t>
  </si>
  <si>
    <t>24</t>
  </si>
  <si>
    <t>25</t>
  </si>
  <si>
    <t>2 приоритет:</t>
  </si>
  <si>
    <t>26</t>
  </si>
  <si>
    <t>27</t>
  </si>
  <si>
    <t>3 приоритет:</t>
  </si>
  <si>
    <t>28</t>
  </si>
  <si>
    <t>29</t>
  </si>
  <si>
    <t>30</t>
  </si>
  <si>
    <t>31</t>
  </si>
  <si>
    <t>Наименование</t>
  </si>
  <si>
    <t>Необходимость создания специальных условий*</t>
  </si>
  <si>
    <t>*Перечень                         специальных условий</t>
  </si>
  <si>
    <t>заполняется при необходимости создания специальный условий в связи с инвалидностью</t>
  </si>
  <si>
    <t>Сведения об образовании и документе установленного образца:</t>
  </si>
  <si>
    <t>Получил (а) в</t>
  </si>
  <si>
    <t>году</t>
  </si>
  <si>
    <t>Диплом</t>
  </si>
  <si>
    <t xml:space="preserve">дата выдачи </t>
  </si>
  <si>
    <t>г.     регистрационный номер</t>
  </si>
  <si>
    <t>Кем выдан:</t>
  </si>
  <si>
    <t>заполнняйте ПОЛНОСТЬЮ, без сокращений - так, как указано в Вашем дипломе</t>
  </si>
  <si>
    <t xml:space="preserve">Потребность в предоставлении общежития в период обучения: </t>
  </si>
  <si>
    <t>Да        /    Нет</t>
  </si>
  <si>
    <t xml:space="preserve">Способ возврата документов (в случае непоступления на обучение и в иных случаях, установленных </t>
  </si>
  <si>
    <t xml:space="preserve">Правилами приема): </t>
  </si>
  <si>
    <t>Лично        /    Нет</t>
  </si>
  <si>
    <t>Почтой</t>
  </si>
  <si>
    <t>Сведения об индивидуальных достижениях</t>
  </si>
  <si>
    <t>Наличие или отсутствие</t>
  </si>
  <si>
    <t>Публикация в журнале, включенном в Перечень ВАК или входящем в международные цитатно-аналитические базы</t>
  </si>
  <si>
    <t>Патенты на изобретения, патенты (свидетельства) на полезную модель, патенты на промышленный образец, патенты на селекционные достижения, свидетельства на программу для электронных вычислительных машин, базу данных, топологию интегральных микросхем, зарегистрированные в установленном порядке</t>
  </si>
  <si>
    <t>Диплом призового места научного конкурса/конференции, олимпиады «Я – профессионал», премии (стипендии) за достижения в научно-исследовательской деятельности</t>
  </si>
  <si>
    <t>Публикация в сборнике статей, материалах конференции</t>
  </si>
  <si>
    <t>(при наличии индивидуальных достижений – сведения о них оформляются приложением к заявлению; копии подтверждающих документов прилагаются к заявлению)</t>
  </si>
  <si>
    <t xml:space="preserve">Подтверждаю, что я </t>
  </si>
  <si>
    <t>Подпись поступающего</t>
  </si>
  <si>
    <t>После распечатывания заявления поставьте свои подписи во всех ячейках столбца "Подпись поступающего", за исключением отмеченных знаком "Х"</t>
  </si>
  <si>
    <t>Ознакомлен, в том числе через информационные системы общего пользования:</t>
  </si>
  <si>
    <t>с правилами приема, утвержденными Университетом, в том числе с правилами подачи апелляции по результатам вступительных испытаний;</t>
  </si>
  <si>
    <t>с датами завершения приема заявлений о согласии на зачисление.</t>
  </si>
  <si>
    <r>
      <t xml:space="preserve">При поступлении на места в рамках контрольных цифр приема: </t>
    </r>
    <r>
      <rPr>
        <b/>
        <sz val="12"/>
        <color indexed="8"/>
        <rFont val="Times New Roman"/>
        <family val="1"/>
        <charset val="204"/>
      </rPr>
      <t>не имею</t>
    </r>
    <r>
      <rPr>
        <sz val="12"/>
        <color indexed="8"/>
        <rFont val="Times New Roman"/>
        <family val="1"/>
        <charset val="204"/>
      </rPr>
      <t xml:space="preserve"> диплома </t>
    </r>
  </si>
  <si>
    <r>
      <t xml:space="preserve">Если у Вас </t>
    </r>
    <r>
      <rPr>
        <b/>
        <sz val="12"/>
        <rFont val="Times New Roman"/>
        <family val="1"/>
        <charset val="204"/>
      </rPr>
      <t>есть диплом об окончании аспирантуры или диплом кандидата наук</t>
    </r>
    <r>
      <rPr>
        <sz val="12"/>
        <rFont val="Times New Roman"/>
        <family val="1"/>
        <charset val="204"/>
      </rPr>
      <t xml:space="preserve"> - снимите галочку и в выпадающем меню выберите пункт "Х"</t>
    </r>
  </si>
  <si>
    <t>об окончании аспирантуры (адъюнктуры) или диплома кандидата наук</t>
  </si>
  <si>
    <r>
      <rPr>
        <b/>
        <sz val="12"/>
        <color indexed="8"/>
        <rFont val="Times New Roman"/>
        <family val="1"/>
        <charset val="204"/>
      </rPr>
      <t>Обязуюсь</t>
    </r>
    <r>
      <rPr>
        <sz val="12"/>
        <color indexed="8"/>
        <rFont val="Times New Roman"/>
        <family val="1"/>
        <charset val="204"/>
      </rPr>
      <t xml:space="preserve"> предоставить документ установленного образца не позднее дня завершения приема заявления о согласии на зачисление (если документ не представлен при подаче </t>
    </r>
  </si>
  <si>
    <r>
      <t xml:space="preserve">Данное поле - для лиц, которые закончили вуз в этом году и </t>
    </r>
    <r>
      <rPr>
        <b/>
        <sz val="12"/>
        <rFont val="Times New Roman"/>
        <family val="1"/>
        <charset val="204"/>
      </rPr>
      <t xml:space="preserve">еще не получили на руки </t>
    </r>
    <r>
      <rPr>
        <sz val="12"/>
        <rFont val="Times New Roman"/>
        <family val="1"/>
        <charset val="204"/>
      </rPr>
      <t>диплом о высшем образовании. В раскрывающимся списке выберите пустую строку, при распечатке - поставьте свою подпись.</t>
    </r>
  </si>
  <si>
    <t>заявления о приеме)</t>
  </si>
  <si>
    <t>После распечатывания заявления поставьте дату и подпись</t>
  </si>
  <si>
    <t>(дата)</t>
  </si>
  <si>
    <t>(подпись поступающего или доверенного лица)</t>
  </si>
  <si>
    <t xml:space="preserve">Секретарь отборочной комиссии </t>
  </si>
  <si>
    <t>/</t>
  </si>
  <si>
    <t>ВНИМАНИЕ! В этой строке НЕ СТАВИТЬ свою подпись и дату</t>
  </si>
  <si>
    <t>(подпись)</t>
  </si>
  <si>
    <t>(расшифровка подписи)</t>
  </si>
  <si>
    <t xml:space="preserve">Землеустройство, кадастр и мониторинг земель </t>
  </si>
  <si>
    <t xml:space="preserve">Гидрология суши, водные ресурсы, гидрохимия </t>
  </si>
  <si>
    <t>Экология</t>
  </si>
  <si>
    <t xml:space="preserve">Почвоведение </t>
  </si>
  <si>
    <t>Информатика и вычислительная техника</t>
  </si>
  <si>
    <t>Технологии и средства механизации сельского хозяйства</t>
  </si>
  <si>
    <t>Экономика</t>
  </si>
  <si>
    <t>Социальная философия</t>
  </si>
  <si>
    <t>НЕТ</t>
  </si>
  <si>
    <t>ДА</t>
  </si>
  <si>
    <t>отображать</t>
  </si>
  <si>
    <t>После заполнения перечня достижений (перед распечаткой) в поле слева раскройте список и снимите галочку "Пустые"</t>
  </si>
  <si>
    <t>Фамилия Имя Отчество</t>
  </si>
  <si>
    <t>Перечень индивидуальных достижений</t>
  </si>
  <si>
    <t>ПРИМЕР ОФОРМЛЕНИЯ:</t>
  </si>
  <si>
    <t>1.</t>
  </si>
  <si>
    <t>2.</t>
  </si>
  <si>
    <t>3.</t>
  </si>
  <si>
    <t>4.</t>
  </si>
  <si>
    <t>5.</t>
  </si>
  <si>
    <t>Участие в выполнении гранта или договора на проведение научных исследований (руководитель или исполнитель)</t>
  </si>
  <si>
    <t>ПРИМЕРЫ ОФОРМЛЕНИЯ:</t>
  </si>
  <si>
    <t>Уведомлен, что:</t>
  </si>
  <si>
    <t>- баллы за индивидуальные достижения начисляются, если их тематика соответствует направлению подготовки и направленности (профилю),</t>
  </si>
  <si>
    <t>- баллы за индивидуальные достижения начисляются, если предоставлены документы, подтверждающие получение результатов индивидуальных достижений</t>
  </si>
  <si>
    <t>- поступающему может быть начислено за индивидуальные достижения не более 30 баллов суммарно</t>
  </si>
  <si>
    <t>Ректору ФГБОУ ВО</t>
  </si>
  <si>
    <t>Красноярский ГАУ</t>
  </si>
  <si>
    <t>очная</t>
  </si>
  <si>
    <t>Н.И. Пыжиковой</t>
  </si>
  <si>
    <t>заочная</t>
  </si>
  <si>
    <t>после распечатывания заявления поставьте дату</t>
  </si>
  <si>
    <t>(дата подачи)</t>
  </si>
  <si>
    <t>ЗАЯВЛЕНИЕ О СОГЛАСИИ НА ЗАЧИСЛЕНИЕ В ФГБОУ ВО КРАСНОЯРСКИЙ ГАУ</t>
  </si>
  <si>
    <t xml:space="preserve">Я, </t>
  </si>
  <si>
    <t>(фамилия, имя, отчество (при наличии))</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</si>
  <si>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направлению подготовки (специальности):</t>
  </si>
  <si>
    <t>направленность (профиль):</t>
  </si>
  <si>
    <t>форма обучения</t>
  </si>
  <si>
    <t>выберите форму обучения и основу обучения, по которым Вы хотите быть зачисленным в университет</t>
  </si>
  <si>
    <t>на места</t>
  </si>
  <si>
    <r>
      <t xml:space="preserve">В течение </t>
    </r>
    <r>
      <rPr>
        <b/>
        <u/>
        <sz val="12"/>
        <rFont val="Times New Roman"/>
        <family val="1"/>
        <charset val="204"/>
      </rPr>
      <t>первого года</t>
    </r>
    <r>
      <rPr>
        <sz val="12"/>
        <rFont val="Times New Roman"/>
        <family val="1"/>
        <charset val="204"/>
      </rPr>
      <t xml:space="preserve"> обучения ОБЯЗУЮСЬ:</t>
    </r>
  </si>
  <si>
    <r>
      <t xml:space="preserve">     </t>
    </r>
    <r>
      <rPr>
        <b/>
        <sz val="12"/>
        <rFont val="Times New Roman"/>
        <family val="1"/>
        <charset val="204"/>
      </rPr>
      <t>ПОДТВЕРЖДАЮ, что у МЕНЯ ОТСУТСТВУЮТ</t>
    </r>
    <r>
      <rPr>
        <sz val="12"/>
        <rFont val="Times New Roman"/>
        <family val="1"/>
        <charset val="204"/>
      </rPr>
      <t xml:space="preserve"> действительные (не отозванные) заявления о согласии на зачисление на обучение по программам высшего образования данного уровня (для зачисления на обучение по программам бакалавриата или программам специалитета – заявления о согласии на зачисление на обучение по программам бакалавриата и программам специалитета) на места в рамках контрольных цифр приема, в том числе </t>
    </r>
    <r>
      <rPr>
        <b/>
        <sz val="12"/>
        <rFont val="Times New Roman"/>
        <family val="1"/>
        <charset val="204"/>
      </rPr>
      <t>ПОДАННЫЕ В ДРУГИЕ ОРГАНИЗАЦИИ.</t>
    </r>
  </si>
  <si>
    <t>после распечатывания заявления поставьте подпись</t>
  </si>
  <si>
    <t>2021 г.</t>
  </si>
  <si>
    <t xml:space="preserve">Участие в выполнении гранта или договора на проведение научных исследований (руководитель или                               исполнитель) </t>
  </si>
  <si>
    <t>с лицензией на осуществление образовательной деятельности (с приложением);</t>
  </si>
  <si>
    <t>со свидетельством о государственной аккредитации (с приложением) или с информацией об отсутствии указанного свидетельства;</t>
  </si>
  <si>
    <r>
      <rPr>
        <b/>
        <sz val="12"/>
        <color indexed="8"/>
        <rFont val="Times New Roman"/>
        <family val="1"/>
        <charset val="204"/>
      </rPr>
      <t>Ознакомлен</t>
    </r>
    <r>
      <rPr>
        <sz val="12"/>
        <color indexed="8"/>
        <rFont val="Times New Roman"/>
        <family val="1"/>
        <charset val="204"/>
      </rPr>
      <t xml:space="preserve"> с информацией о необходимости указания в заявлении о приеме достоверных сведений и предоставлении подлинных документов.</t>
    </r>
  </si>
  <si>
    <t>Статус заявления:</t>
  </si>
  <si>
    <t xml:space="preserve">новое  /  измененное </t>
  </si>
  <si>
    <t>Фомина В.Л., Иванов И.Р. Получение полуфабриката из плодов // Вестник ИрГАУ. – 2019. – № 6 – С. 135-140.</t>
  </si>
  <si>
    <t>Российский фонд фундаментальных исследований, 2019 г., проект 19-04-01305 А «Воздействие трития на морские светящиеся бактерии»</t>
  </si>
  <si>
    <t>Иванова Е. А., Петрова Н. А. Способ получения мармелада // Пат. 2613290 Российская Федерация. МПК A23L 21/10 (2019.01). 29.10.2020 г.</t>
  </si>
  <si>
    <t>Павлов А.С., Иванов В.Е. Моделирование потоков сырья // Свидетельство о государственной регистрации программы для ЭВМ № 2019612397, дата регистрации: 18.02.2019</t>
  </si>
  <si>
    <t>Диплом II степени международной научно-практической конференции «Инновационные тенденции развития российской науки», секция №6 «Научные аспекты производства продуктов питания из растительного и животного сырья», Красноярск, 2020. Тема доклада «_____».</t>
  </si>
  <si>
    <t>Приказ Министерства образования и науки Российской Федерации № ХХХ от 29.08.2020 г. «О назначении стипендий Президента Российской Федерации и стипендий Правительства Российской федерации студентам … на 2020/21 учебный год» (обучался по направлению подготовки ХХ.ХХ.ХХ)</t>
  </si>
  <si>
    <t>Петрова А.В., Фомин В.И. К вопросу изучения содержания белка  // Научные инновации - аграрному производству: мат-лы Междунар. науч.-практ. конф. – Омск, 2020. – С. 348-352.</t>
  </si>
  <si>
    <t>Сведения об индивидуальных достижениях (Приложение к заявлению № _____________)</t>
  </si>
  <si>
    <t>Поле ниже заполняется приемной комиссией</t>
  </si>
  <si>
    <r>
      <t xml:space="preserve">Подано                             первый раз   </t>
    </r>
    <r>
      <rPr>
        <sz val="12"/>
        <rFont val="Webdings"/>
        <family val="1"/>
        <charset val="2"/>
      </rPr>
      <t>c</t>
    </r>
    <r>
      <rPr>
        <sz val="12"/>
        <rFont val="Times New Roman"/>
        <family val="1"/>
        <charset val="204"/>
      </rPr>
      <t xml:space="preserve">                второй раз   </t>
    </r>
    <r>
      <rPr>
        <sz val="12"/>
        <rFont val="Webdings"/>
        <family val="1"/>
        <charset val="2"/>
      </rPr>
      <t>c</t>
    </r>
    <r>
      <rPr>
        <sz val="12"/>
        <rFont val="Times New Roman"/>
        <family val="1"/>
        <charset val="204"/>
      </rPr>
      <t xml:space="preserve">                  третий раз        </t>
    </r>
    <r>
      <rPr>
        <sz val="12"/>
        <rFont val="Webdings"/>
        <family val="1"/>
        <charset val="2"/>
      </rPr>
      <t>c</t>
    </r>
  </si>
  <si>
    <t>после распечатывания поставьте галочку в соответствующем пункте</t>
  </si>
  <si>
    <r>
      <t xml:space="preserve">    - представить в </t>
    </r>
    <r>
      <rPr>
        <b/>
        <u/>
        <sz val="12"/>
        <rFont val="Times New Roman"/>
        <family val="1"/>
        <charset val="204"/>
      </rPr>
      <t>ФГБОУ ВО Красноярский ГАУ</t>
    </r>
    <r>
      <rPr>
        <sz val="12"/>
        <rFont val="Times New Roman"/>
        <family val="1"/>
        <charset val="204"/>
      </rPr>
      <t xml:space="preserve"> </t>
    </r>
    <r>
      <rPr>
        <b/>
        <sz val="12"/>
        <rFont val="Times New Roman"/>
        <family val="1"/>
        <charset val="204"/>
      </rPr>
      <t>оригинал документа</t>
    </r>
    <r>
      <rPr>
        <sz val="12"/>
        <rFont val="Times New Roman"/>
        <family val="1"/>
        <charset val="204"/>
      </rPr>
      <t>, удостоверяющего образование соответствующего уровня, необходимого для зачисления (при поступлении на места в рамках контрольных цифр приема, в том числе на места в пределах квот);</t>
    </r>
  </si>
  <si>
    <t xml:space="preserve">     - пройти обязательный предварительный медицинский осмотр (обследование) при обучении по специальностям и направлениям подготовки, входящим в перечень специальностей и направлений подготовки, при приеме на обучение по которым поступающие проходят  обязательные предварительные медицинские осмотры (обследования), в порядке, установленном при заключении трудового договора или служебного контракта по соответствующей должности или специальности, утвержденном постановлением Правительства РФ от 14.08.2013 № 697.</t>
  </si>
  <si>
    <t>Выберите, какие индивидуальные достижения, соответствующие направлению подготовки и направлености, на которую Вы поступаете, у Вас имеются.                                                     Если Вы указываете, что у Вас имеются индивидуальные достижения, соответствующие направлению подготовки и направлености, на которую Вы поступаете, то ОБЯЗАТЕЛЬНО на листе "Индивидуальные достижения" нужно заполнить сведения об этих индивидуальных достижениях</t>
  </si>
  <si>
    <r>
      <rPr>
        <b/>
        <sz val="12"/>
        <color indexed="8"/>
        <rFont val="Times New Roman"/>
        <family val="1"/>
        <charset val="204"/>
      </rPr>
      <t>Подтверждаю согласие на обработку</t>
    </r>
    <r>
      <rPr>
        <sz val="12"/>
        <color indexed="8"/>
        <rFont val="Times New Roman"/>
        <family val="1"/>
        <charset val="204"/>
      </rPr>
      <t>, передачу третьим лицам, хранение своих персональных данных, в том числе: фамилии, имени, отчества, паспортных данных, даты и места рождения, данных о прописке и фактическом месте проживания, телефонных номеров, адресов электронной почты, фотографии, профессиональной подготовке и образовании, в информационных системах, базах и банках данных в порядке, установленном Федеральным законом от 27 июля 2006 г. № 152-ФЗ «О персональных данных».                                                                                                                                                                       В случае поступления в ФГБОУ ВО Красноярский ГАУ согласен с передачей вышеуказанных данных в информационные системы, базы и банки данных управления контингентом и персоналом ФГБОУ ВО Красноярский ГАУ с их последующей обработкой согласно действующему Законодательству РФ.</t>
    </r>
  </si>
  <si>
    <t>с Уставом Университета;</t>
  </si>
  <si>
    <t>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t>
  </si>
  <si>
    <r>
      <rPr>
        <b/>
        <sz val="12"/>
        <rFont val="Times New Roman"/>
        <family val="1"/>
        <charset val="204"/>
      </rPr>
      <t>выберите</t>
    </r>
    <r>
      <rPr>
        <sz val="12"/>
        <rFont val="Times New Roman"/>
        <family val="1"/>
        <charset val="204"/>
      </rPr>
      <t xml:space="preserve"> из списка</t>
    </r>
  </si>
  <si>
    <r>
      <t xml:space="preserve">укажите год окончания, </t>
    </r>
    <r>
      <rPr>
        <b/>
        <sz val="12"/>
        <rFont val="Times New Roman"/>
        <family val="1"/>
        <charset val="204"/>
      </rPr>
      <t>выберите</t>
    </r>
    <r>
      <rPr>
        <sz val="12"/>
        <rFont val="Times New Roman"/>
        <family val="1"/>
        <charset val="204"/>
      </rPr>
      <t xml:space="preserve"> из списка тип диплома</t>
    </r>
  </si>
  <si>
    <t>отметьте галочкой потребность в общежитии</t>
  </si>
  <si>
    <t>отметьте галочкой способ возврата документов (если почтой - укажите полный почтовый адрес (ИНДЕКС, край/область, населенный пункт, улица, дом, квартира))</t>
  </si>
  <si>
    <t>дата рождения: 05.07.1990             СНИЛС: 111-222-333-44</t>
  </si>
  <si>
    <t>г.         СНИЛС (при наличии)</t>
  </si>
  <si>
    <t>Прошу допустить меня к участию в конкурсе по научным специальностям по приоритетам:</t>
  </si>
  <si>
    <t>1.5.5. Физиология человека и животных</t>
  </si>
  <si>
    <t>1.5.15. Экология</t>
  </si>
  <si>
    <t>1.6.15. Землеустройство, кадастр и мониторинг земель</t>
  </si>
  <si>
    <t>2.3.1. Системный анализ, управление и обработка информации</t>
  </si>
  <si>
    <t>2.3.4. Управление в организационных системах</t>
  </si>
  <si>
    <t>2.7.1. Биотехнологии пищевых продуктов, лекарственных и биологически активных веществ</t>
  </si>
  <si>
    <t>4.1.1. Общее земледелие и растениеводство</t>
  </si>
  <si>
    <t>4.1.3. Агрохимия, агропочвоведение, защита и карантин растений</t>
  </si>
  <si>
    <t>4.2.1. Патология животных, морфология, физиология, фармакология и токсикология</t>
  </si>
  <si>
    <t>4.2.2. Санитария, гигиена, экология, ветеринарно-санитарная экспертиза и биобезопасность</t>
  </si>
  <si>
    <t>4.2.3. Инфекционные болезни и иммунология животных</t>
  </si>
  <si>
    <t>4.2.4. Частная зоотехния, кормление, технологии приготовления кормов и производства продукции животноводства</t>
  </si>
  <si>
    <t>4.2.5. Разведение, селекция, генетика и биотехнология животных</t>
  </si>
  <si>
    <t>4.2.6. Рыбное хозяйство, аквакультура и промышленное рыболовство</t>
  </si>
  <si>
    <t>4.3.1. Технологии, машины и оборудование для агропромышленного комплекса</t>
  </si>
  <si>
    <t>4.3.2. Электротехнологии, электрооборудование и энергоснабжение агропромышленного комплекса</t>
  </si>
  <si>
    <t>4.3.3. Пищевые системы</t>
  </si>
  <si>
    <t>5.1.1. Теоретико-исторические правовые науки</t>
  </si>
  <si>
    <t>5.1.3. Частно-правовые (цивилистические) науки</t>
  </si>
  <si>
    <t>5.1.4. Уголовно-правовые науки</t>
  </si>
  <si>
    <t>5.2.3. Региональная и отраслевая экономика</t>
  </si>
  <si>
    <t>5.6.1.  Отечественная история</t>
  </si>
  <si>
    <t>5.7.7.  Социальная и политическая философия</t>
  </si>
  <si>
    <t>5.8.4. Физическая культура и профессиональная физическая подготовка</t>
  </si>
  <si>
    <t>5.8.7. Методология и технология профессионального образования</t>
  </si>
  <si>
    <t>Физиология человека и животных</t>
  </si>
  <si>
    <t>Землеустройство</t>
  </si>
  <si>
    <t>Технология продуктов питания</t>
  </si>
  <si>
    <t>Общее земледелие и растениеводство</t>
  </si>
  <si>
    <t>Агрохимия, агропочвоведение, защита и карантин растений</t>
  </si>
  <si>
    <t>Ветеринарная медицина</t>
  </si>
  <si>
    <t>Зоотехния</t>
  </si>
  <si>
    <t>Рыбное хозяйство, аквакультура и промышленное рыболовство</t>
  </si>
  <si>
    <t>Электрооборудование и электротехнологии в АПК</t>
  </si>
  <si>
    <t>Теоретико-исторические правовые науки</t>
  </si>
  <si>
    <t>Частно-правовые (цивилистические) науки</t>
  </si>
  <si>
    <t>Уголовно-правовые науки</t>
  </si>
  <si>
    <t>История</t>
  </si>
  <si>
    <t>Теория и методика физической культуры</t>
  </si>
  <si>
    <t>Методология и технология профессионального образования</t>
  </si>
  <si>
    <t>по очной форме обучения на места</t>
  </si>
  <si>
    <t>4 приоритет:</t>
  </si>
  <si>
    <t>5 приоритет:</t>
  </si>
  <si>
    <t>Прошу допустить меня к вступительному испытанию:</t>
  </si>
  <si>
    <t>Устный экзамен</t>
  </si>
  <si>
    <t>очное</t>
  </si>
  <si>
    <t>с использованием дистанционных технологий</t>
  </si>
  <si>
    <t>1 приоритет</t>
  </si>
  <si>
    <t>2 приоритет</t>
  </si>
  <si>
    <t>3 приоритет</t>
  </si>
  <si>
    <t>4 приоритет</t>
  </si>
  <si>
    <t>5 приоритет</t>
  </si>
  <si>
    <t xml:space="preserve">   2022 г.</t>
  </si>
  <si>
    <t>2022 г.</t>
  </si>
  <si>
    <t>Научная специальность</t>
  </si>
  <si>
    <t>дубликаты</t>
  </si>
  <si>
    <t>rjkz</t>
  </si>
  <si>
    <t>vbif</t>
  </si>
  <si>
    <t>приоритеты:</t>
  </si>
  <si>
    <t>экзамены</t>
  </si>
  <si>
    <t>Индивидуальные достижения по научным специальностям:</t>
  </si>
  <si>
    <t xml:space="preserve">Участие в выполнении гранта или договора на проведение научных исследований (руководитель или исполнитель) </t>
  </si>
  <si>
    <t>СОГЛАСИЕ</t>
  </si>
  <si>
    <t>на обработку персональных данных абитуриента</t>
  </si>
  <si>
    <t>паспорт:</t>
  </si>
  <si>
    <t>(серия, номер, кем и когда выдан)</t>
  </si>
  <si>
    <t>(ФИО)</t>
  </si>
  <si>
    <t>(наименование образовательной организации высшего образования)</t>
  </si>
  <si>
    <t>юридический адрес:</t>
  </si>
  <si>
    <t>660049, Красноярский край, Красноярск, Мира пр-кт, дом 90</t>
  </si>
  <si>
    <t>(далее – Университет),</t>
  </si>
  <si>
    <t>проживающий по адресу:</t>
  </si>
  <si>
    <t>в дальнейшем – Субъект, разрешаю</t>
  </si>
  <si>
    <t>Федеральное государственное бюджетное образовательное учреждение высшего образования «Красноярский государственный аграрный университет»</t>
  </si>
  <si>
    <t>обработку персональных данных Субъекта, указанных в пункте 3, на следующих условиях.</t>
  </si>
  <si>
    <t>фамилия, имя и отчество;</t>
  </si>
  <si>
    <t>гражданство;</t>
  </si>
  <si>
    <t>пол;</t>
  </si>
  <si>
    <t>дата и место рождения;</t>
  </si>
  <si>
    <t>биографические сведения;</t>
  </si>
  <si>
    <t>сведения о местах обучения (город, образовательная организация, сроки обучения);</t>
  </si>
  <si>
    <t>сведения о местах работы (город, название организации, должность, сроки работы);</t>
  </si>
  <si>
    <t>данные успеваемости;</t>
  </si>
  <si>
    <t>адрес регистрации;</t>
  </si>
  <si>
    <t>адрес проживания;</t>
  </si>
  <si>
    <t>контактная информация;</t>
  </si>
  <si>
    <t>цифровая фотография;</t>
  </si>
  <si>
    <t>видеозапись проведения вступительных испытаний;</t>
  </si>
  <si>
    <t>сведения о родителях;</t>
  </si>
  <si>
    <t>паспортные данные (номер, дата и место выдачи) и цифровая копия паспорта;</t>
  </si>
  <si>
    <t>номер СНИЛС и его цифровая копия;</t>
  </si>
  <si>
    <t>информация для работы с финансовыми организациями;</t>
  </si>
  <si>
    <t>сведения об оплате (при условии поступления на обучение на договорной основе).</t>
  </si>
  <si>
    <t>Дата</t>
  </si>
  <si>
    <t>ФИО</t>
  </si>
  <si>
    <t>Подпись</t>
  </si>
  <si>
    <t>№ _____/_________</t>
  </si>
  <si>
    <t>«____» ___________ 2022 г.</t>
  </si>
  <si>
    <t>2. Университет обязуется использовать данные Субъекта для обеспечения и мониторинга учебного процесса, научной, организационной и финансово-экономической деятельности Университета в соответствии с действующим законодательством Российской Федерации. Университет может раскрыть правоохранительным органом любую информацию по официальному запросу только в случаях, установленных законодательством Российской Федерации.</t>
  </si>
  <si>
    <t>1. Субъект дает согласие на обработку Университетом своих персональных данных, то есть совершение в том числе следующих действий: сбор, систематизацию, накопление, хранение, уточнение (обновление, изменение), использование, распространение (в том числе передачу), обезличивание, блокирование, уничтожение персональных данных (общее описание вышеуказанных способов обработки данных приведено в Федеральном законе от 27.07.2006г. №152-ФЗ «О персональных данных»), а также право на передачу такой информации третьим лицам, если это необходимо для обеспечения и мониторинга учебного процесса, научной, организационной и финансово-экономической деятельности Университета, в случаях, установленных нормативными правовыми актами Российской Федерации.</t>
  </si>
  <si>
    <t>3. Перечень персональных данных, передаваемых Университету на обработку:</t>
  </si>
  <si>
    <t>4. Субъект дает согласие на включение в общедоступные источники персональных данных для обеспечения и мониторинга образовательного процесса, научной, организационной и финансово-экономической деятельности Университета следующих персональных данных:
фамилия, имя и отчество;
пол;
дата и место рождения;
гражданство;
сведения о местах обучения (город, образовательная организация, сроки обучения);
данные об успеваемости;
цифровая фотография;
контактная информация;
сведения о родителях;
сведения об оплате (при условии поступления на обучение на договорной основе).</t>
  </si>
  <si>
    <t>5. Субъект по письменному запросу имеет право на получение информации, касающейся обработки его персональных данных.</t>
  </si>
  <si>
    <t>6. Обработка персональных данных, не включенных в общедоступные источники, прекращается по истечении полугода с даты завершения приемной кампании, и данные удаляются (уничтожаются) из информационных систем Университета после указанного срока (кроме сведений, хранение которых обусловлено требованиями законодательства Российской Федерации).</t>
  </si>
  <si>
    <t>7. При поступлении в Университет письменного заявления Субъекта о прекращении действия настоящего Согласия (в случае отчисления) персональные данные деперсонализируются в 15 – дневный срок (кроме сведений, хранение которых обусловлено требованиями законодательства Российской Федерации).</t>
  </si>
  <si>
    <t>8. Настоящее согласие действует в течение срока хранения личного дела Субъекта.</t>
  </si>
  <si>
    <t>Согласие на обработку персональных данных, разрешенных</t>
  </si>
  <si>
    <t>субъектом персональных данных для распространения</t>
  </si>
  <si>
    <t>(фамилия, имя, отчество субъекта персональных данных или представителя субъекта персональных данных)</t>
  </si>
  <si>
    <t>Паспорт</t>
  </si>
  <si>
    <t>(наименование органа, выдавшего документ)</t>
  </si>
  <si>
    <t>(указать адрес регистрации по месту жительства или по месту пребывания)</t>
  </si>
  <si>
    <t>(ФИО субъекта персональных данных)</t>
  </si>
  <si>
    <t>с целью:</t>
  </si>
  <si>
    <t>Условия и запреты (заполняется по желанию субъекта персональных данных)</t>
  </si>
  <si>
    <t>Категория
персональных данных</t>
  </si>
  <si>
    <t>Перечень
персональных данных</t>
  </si>
  <si>
    <t xml:space="preserve">Фамилия </t>
  </si>
  <si>
    <t xml:space="preserve">Отчество </t>
  </si>
  <si>
    <t>Пол</t>
  </si>
  <si>
    <t>Гражданство</t>
  </si>
  <si>
    <t>Место рождения</t>
  </si>
  <si>
    <t>Адрес регистрации</t>
  </si>
  <si>
    <t>Адрес проживания</t>
  </si>
  <si>
    <t>Паспортные данные (номер, дата и место выдачи) и цифровая копия паспорта</t>
  </si>
  <si>
    <t>Контактная информация;</t>
  </si>
  <si>
    <t>Общие персональные данные</t>
  </si>
  <si>
    <t>Оставляю за собой право потребовать прекратить распространять персональные данные субъекта. В случае получения требования ФГБОУ ВО Красноярский ГАУ обязан немедленно прекратить распространять персональные данные субъекта.</t>
  </si>
  <si>
    <t>Я подтверждаю, что предоставленные мной персональные данные для распространения являются полными, актуальными и достоверными.</t>
  </si>
  <si>
    <t>в случае небходимости создания специальных условий всвязи с инвалидностью укажите "Да"</t>
  </si>
  <si>
    <t xml:space="preserve">Потребность в предоставлении общежития в период обучения (укажите "Да" или "Нет"): </t>
  </si>
  <si>
    <t>с лицензией на осуществление образовательной деятельности (с приложением), в том числе датой предоставления и регистрационном номере;</t>
  </si>
  <si>
    <t xml:space="preserve">с образовательными программами и другими документами, регламентирующими организацию и осуществление образовательной деятельности, права и обязанности обучающихся, </t>
  </si>
  <si>
    <t>с правилами приема, утвержденными ФГБОУ ВО Красноярский ГАУ;</t>
  </si>
  <si>
    <t>с информацией о проводимом конкурсе и об итогах его проведения</t>
  </si>
  <si>
    <t>Прошу допустить меня к участию в конкурсе по научным специальностям по приоритетности зачисления:</t>
  </si>
  <si>
    <t>проживающий(ая) по адресу:</t>
  </si>
  <si>
    <t xml:space="preserve">ВНИМАНИЕ! В этом файле следующие формы, которые заполняются последовательно: </t>
  </si>
  <si>
    <t>Выбор специальностей - вспомогательная форма (не распечатывать!), нужно внести фамилию, имя, отчество (при наличии) и выбрать научные специальности и приоритеты</t>
  </si>
  <si>
    <t>ИД1, ИД2, ИД3, ИД4, ИД5 - формы, в которых нужно внести сведения о своих индивидуальных достижениях по соотвествтующей научной специальности</t>
  </si>
  <si>
    <t>Заявление - необходимо внести сведения, распечатать и подписать документ.</t>
  </si>
  <si>
    <t>Необходимо распечатать формы, в которых Вы указали индивидуальные достижения, и подписать их</t>
  </si>
  <si>
    <t>Согласие на обработку - необходимо распечатать и подписать документ</t>
  </si>
  <si>
    <t>Согласие на распространение - необходимо распечатать и подписать документ</t>
  </si>
  <si>
    <t>дата рождения: 05.07.1990               СНИЛС в формате: 111-222-333-44</t>
  </si>
  <si>
    <t>выберите форму сдачи экзамена</t>
  </si>
  <si>
    <t>После распечатывания заявления поставьте свои подписи во всех ячейках столбца "Подпись поступающего"</t>
  </si>
  <si>
    <t>ВНИМАНИЕ! Фамилия, имя, отчество и выбранные Вами приоритеты внесены автоматически.</t>
  </si>
  <si>
    <t>Если индивидуальных достижений по научной специальности нет, то соответствующую форму НЕ заполнять и НЕ распечатывать</t>
  </si>
  <si>
    <t>Перед распечаткой скройте пустые строки (см. справа поле "отображать"). Распечатайте, подпишите и поставьте дату</t>
  </si>
  <si>
    <r>
      <t xml:space="preserve">Заполните информацию об индивидуальных достижениях, которые </t>
    </r>
    <r>
      <rPr>
        <b/>
        <u/>
        <sz val="11"/>
        <color rgb="FF0070C0"/>
        <rFont val="Times New Roman"/>
        <family val="1"/>
        <charset val="204"/>
      </rPr>
      <t>соответствуют</t>
    </r>
    <r>
      <rPr>
        <b/>
        <sz val="11"/>
        <color rgb="FFFF0000"/>
        <rFont val="Times New Roman"/>
        <family val="1"/>
        <charset val="204"/>
      </rPr>
      <t xml:space="preserve"> выбранной Вами научной специальности</t>
    </r>
  </si>
  <si>
    <r>
      <t xml:space="preserve">Если у вас </t>
    </r>
    <r>
      <rPr>
        <b/>
        <sz val="11"/>
        <color rgb="FF0070C0"/>
        <rFont val="Times New Roman"/>
        <family val="1"/>
        <charset val="204"/>
      </rPr>
      <t>нет</t>
    </r>
    <r>
      <rPr>
        <b/>
        <sz val="11"/>
        <color rgb="FFFF0000"/>
        <rFont val="Times New Roman"/>
        <family val="1"/>
        <charset val="204"/>
      </rPr>
      <t xml:space="preserve"> индивидуальных достижений именно по </t>
    </r>
    <r>
      <rPr>
        <b/>
        <sz val="11"/>
        <color rgb="FF0070C0"/>
        <rFont val="Times New Roman"/>
        <family val="1"/>
        <charset val="204"/>
      </rPr>
      <t>этой</t>
    </r>
    <r>
      <rPr>
        <b/>
        <sz val="11"/>
        <color rgb="FFFF0000"/>
        <rFont val="Times New Roman"/>
        <family val="1"/>
        <charset val="204"/>
      </rPr>
      <t xml:space="preserve"> научной специальности, то таблицу </t>
    </r>
    <r>
      <rPr>
        <b/>
        <sz val="11"/>
        <color rgb="FF0070C0"/>
        <rFont val="Times New Roman"/>
        <family val="1"/>
        <charset val="204"/>
      </rPr>
      <t>НЕ</t>
    </r>
    <r>
      <rPr>
        <b/>
        <sz val="11"/>
        <color rgb="FFFF0000"/>
        <rFont val="Times New Roman"/>
        <family val="1"/>
        <charset val="204"/>
      </rPr>
      <t xml:space="preserve"> заполнять и </t>
    </r>
    <r>
      <rPr>
        <b/>
        <sz val="11"/>
        <color rgb="FF0070C0"/>
        <rFont val="Times New Roman"/>
        <family val="1"/>
        <charset val="204"/>
      </rPr>
      <t>НЕ</t>
    </r>
    <r>
      <rPr>
        <b/>
        <sz val="11"/>
        <color rgb="FFFF0000"/>
        <rFont val="Times New Roman"/>
        <family val="1"/>
        <charset val="204"/>
      </rPr>
      <t xml:space="preserve"> распечатывать!</t>
    </r>
  </si>
  <si>
    <r>
      <t xml:space="preserve">Внимание! Форма заполняется отдельно для каждой </t>
    </r>
    <r>
      <rPr>
        <b/>
        <u/>
        <sz val="11"/>
        <color rgb="FF0070C0"/>
        <rFont val="Times New Roman"/>
        <family val="1"/>
        <charset val="204"/>
      </rPr>
      <t>выбранной</t>
    </r>
    <r>
      <rPr>
        <b/>
        <sz val="11"/>
        <color rgb="FFFF0000"/>
        <rFont val="Times New Roman"/>
        <family val="1"/>
        <charset val="204"/>
      </rPr>
      <t xml:space="preserve"> вами на предыдущем листе научной специальности</t>
    </r>
  </si>
  <si>
    <t>Получил(а)      в</t>
  </si>
  <si>
    <r>
      <rPr>
        <b/>
        <sz val="12"/>
        <color theme="1"/>
        <rFont val="Times New Roman"/>
        <family val="1"/>
        <charset val="204"/>
      </rPr>
      <t xml:space="preserve">1 этап:                                                                                                                           </t>
    </r>
    <r>
      <rPr>
        <sz val="12"/>
        <color theme="1"/>
        <rFont val="Times New Roman"/>
        <family val="1"/>
        <charset val="204"/>
      </rPr>
      <t>Выберите научную специальность (научные специальности), на которые Вы планируете подать докменты</t>
    </r>
  </si>
  <si>
    <r>
      <rPr>
        <b/>
        <sz val="12"/>
        <color theme="1"/>
        <rFont val="Times New Roman"/>
        <family val="1"/>
        <charset val="204"/>
      </rPr>
      <t xml:space="preserve">2 этап:     </t>
    </r>
    <r>
      <rPr>
        <sz val="12"/>
        <color theme="1"/>
        <rFont val="Times New Roman"/>
        <family val="1"/>
        <charset val="204"/>
      </rPr>
      <t xml:space="preserve">                        укажите приоритетность зачисления (от 1 до 5, без пропусков и повторений)</t>
    </r>
  </si>
  <si>
    <t>Андреев</t>
  </si>
  <si>
    <t>Разрешаю к распространению (да/нет)</t>
  </si>
  <si>
    <t xml:space="preserve"> 1. размещения на информационных стендах, опубликования на сайте Университета http://www.kgau.ru   и печатных изданиях Университета следующей информации: </t>
  </si>
  <si>
    <t xml:space="preserve">Номер СНИЛС </t>
  </si>
  <si>
    <t>Сведения о результатах вступительных испытаний и баллах, начисленных за индивидуальные достижения</t>
  </si>
  <si>
    <t>Сведения об обучении</t>
  </si>
  <si>
    <t xml:space="preserve">Фотография </t>
  </si>
  <si>
    <t xml:space="preserve"> 2. передачи персональных данных в федеральную государственную информационную систему «Единый портал государственных и муниципальных услуг (функций) (ЕПГУ)», федеральную информационную систему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 и приема граждан в образовательные организации для получения среднего профессионального и высшего образования и региональных информационных системах обеспечения проведения государственной итоговой аттестации обучающихся, освоивших основные образовательные программы основного общего и среднего общего образования(ФИС ГИА и Приема), мониторинг целевого приема, а также в иные информационные системы, в случаях предусмотренных действующим законодательством Российской Федерации:</t>
  </si>
  <si>
    <t>Номер СНИЛС</t>
  </si>
  <si>
    <t>Договор об оказании платных образовательных услуг</t>
  </si>
  <si>
    <t>Договор о целевом обучении</t>
  </si>
  <si>
    <t>Данные об успеваемости</t>
  </si>
  <si>
    <t>Сведения, указанные в документе об образовании и (или) о квалификации</t>
  </si>
  <si>
    <t>3. передачи персональных данных в Федеральный реестр сведений о документах об образовании и (или) о квалификации, документах об обучении (ФИС ФРДО):</t>
  </si>
  <si>
    <t>4. передачи в военные комиссариаты:</t>
  </si>
  <si>
    <t>Сведения, указанные в паспорте</t>
  </si>
  <si>
    <t>Сведения о знании иностранного языка и степени знания</t>
  </si>
  <si>
    <t>Сведения, указанные в документе воинского учета</t>
  </si>
  <si>
    <t>Сведения, указанные в водительском удостоверении</t>
  </si>
  <si>
    <t>Сведения о ближайших родственниках</t>
  </si>
  <si>
    <t>* Если субъектом персональных данных не установлен запрет или ограничение, персональные данные считаются разрешенными для распространения.</t>
  </si>
  <si>
    <t>В случае изменения состава персональных данных, обязательных для предоставления в ФИС и мониторинги, а также необходимости внесения персональных данных в иные информационные системы и мониторинги, согласие на распространение считается полученным от субъекта персональных данных, если по соответствующим персональным данным было получено согласие на распространение, указанное в пунктах 1-4 данного документа.</t>
  </si>
  <si>
    <t>Я обязуюсь своевременно извещать об изменении своих персональных данных, предоставленных для распространения.</t>
  </si>
  <si>
    <t>Условия и запреты (заполняется по желанию субъекта персональных данных)*</t>
  </si>
  <si>
    <r>
      <t xml:space="preserve">В соответствии со статьей 10.1 Федерального закона от 27.07.2006 №152-ФЗ «О персональных данных» заявляю о согласии на распространение </t>
    </r>
    <r>
      <rPr>
        <b/>
        <sz val="10"/>
        <rFont val="Times New Roman"/>
        <family val="1"/>
        <charset val="204"/>
      </rPr>
      <t xml:space="preserve">федеральным государственным бюджетным образовательным учреждением высшего образования «Красноярский государственный аграрный университет» </t>
    </r>
    <r>
      <rPr>
        <sz val="10"/>
        <rFont val="Times New Roman"/>
        <family val="1"/>
        <charset val="204"/>
      </rPr>
      <t>(далее – Университет), расположенный по адресу: 660049, г. Красноярск, пр. Мира 90, персональных данных</t>
    </r>
  </si>
  <si>
    <r>
      <rPr>
        <b/>
        <sz val="10"/>
        <rFont val="Times New Roman"/>
        <family val="1"/>
        <charset val="204"/>
      </rPr>
      <t xml:space="preserve">Срок действия: </t>
    </r>
    <r>
      <rPr>
        <sz val="10"/>
        <rFont val="Times New Roman"/>
        <family val="1"/>
        <charset val="204"/>
      </rPr>
      <t>с момента подачи документов для поступления на обучение.</t>
    </r>
  </si>
  <si>
    <r>
      <rPr>
        <b/>
        <sz val="10"/>
        <rFont val="Times New Roman"/>
        <family val="1"/>
        <charset val="204"/>
      </rPr>
      <t xml:space="preserve">Порядок защиты субъектом персональных данных своих прав и законных интересов: </t>
    </r>
    <r>
      <rPr>
        <sz val="10"/>
        <rFont val="Times New Roman"/>
        <family val="1"/>
        <charset val="204"/>
      </rPr>
      <t>осуществляется в соответствии с требованиями Федерального закона от 27.07.2006 № 152-ФЗ «О персональных данных».</t>
    </r>
  </si>
  <si>
    <t>РАСПЕЧАТАЙТЕ и потом вручную заполните, подпишите и отсканируйте!</t>
  </si>
  <si>
    <t xml:space="preserve">телефон домашний (с кодом города): </t>
  </si>
  <si>
    <t xml:space="preserve">телефон сотовый: </t>
  </si>
  <si>
    <t>очно</t>
  </si>
  <si>
    <t>РАСПЕЧАТАЙТЕ, подпишите и отсканируйте!</t>
  </si>
  <si>
    <t>Раздел 1: поставьте "да" во всех ячейках в столбце "Разрешаю…" - эта информация нужна для отражения на сайте результатов вступительных испытаний</t>
  </si>
  <si>
    <t>Раздел 2: поставьте "да" во всех ячейках в столбце "Разрешаю…" - эта информация нужна для передачи в Федеральные информационные системы (т.е., они НЕ будут отображаться в свободном доступе)</t>
  </si>
  <si>
    <t>Раздел 3: Обязательное размещение документов об образовании (свидетельства об окончании аспирантуры)</t>
  </si>
  <si>
    <t>Раздел 4: Обязательное направление информации в военкоматы (если не будут переданы - это уже ваши проблемы с военкоматом)</t>
  </si>
  <si>
    <t xml:space="preserve">      (подпись)                                     (расшифровка подписи субъекта или представителя субъекта персональных данных)   </t>
  </si>
  <si>
    <t>«____»___________20_____ г.</t>
  </si>
  <si>
    <t>подтверждаю свое согласие на зачисление для обучения в Федеральное государственное бюджетное образовательное учреждение высшего образования «Красноярский государственный аграрный университет» (далее – Университет) по направлению подготовки (специальности):</t>
  </si>
  <si>
    <t>выберите научную специальность, по которой Вы хотите быть зачисленным в университет</t>
  </si>
  <si>
    <t>Выберите научную специальность, по которой Вы хотите быть зачисленным в университет</t>
  </si>
  <si>
    <t>Для поступления на договорной основе (оформляется, если не предоставлен оригинал диплома магистра или специалиста)</t>
  </si>
  <si>
    <t>Распечатайте; поставьте дату; поставьте отметку в строке "Подано"; подпишите заявление</t>
  </si>
  <si>
    <t>Согласие на зачисление: для поступающих на договорной основе - необходимо распечатать и подписать документ</t>
  </si>
  <si>
    <t>2.3.1. Системный анализ, управление и обработка информации, статистика</t>
  </si>
  <si>
    <r>
      <rPr>
        <b/>
        <sz val="12"/>
        <color theme="1"/>
        <rFont val="Times New Roman"/>
        <family val="1"/>
        <charset val="204"/>
      </rPr>
      <t>При поступлении на места в рамках контрольных цифр приема:</t>
    </r>
    <r>
      <rPr>
        <sz val="12"/>
        <color theme="1"/>
        <rFont val="Times New Roman"/>
        <family val="1"/>
        <charset val="204"/>
      </rPr>
      <t xml:space="preserve"> </t>
    </r>
    <r>
      <rPr>
        <b/>
        <u/>
        <sz val="12"/>
        <color indexed="8"/>
        <rFont val="Times New Roman"/>
        <family val="1"/>
        <charset val="204"/>
      </rPr>
      <t>не имею</t>
    </r>
    <r>
      <rPr>
        <sz val="12"/>
        <color indexed="8"/>
        <rFont val="Times New Roman"/>
        <family val="1"/>
        <charset val="204"/>
      </rPr>
      <t xml:space="preserve"> диплома об окончании аспирантуры, диплома об окончании адъюнктуры, свидетельства об окончании аспирантуры, свидетельства об окончании адъюнктуры, диплома кандидата наук</t>
    </r>
  </si>
</sst>
</file>

<file path=xl/styles.xml><?xml version="1.0" encoding="utf-8"?>
<styleSheet xmlns="http://schemas.openxmlformats.org/spreadsheetml/2006/main">
  <fonts count="47">
    <font>
      <sz val="11"/>
      <color theme="1"/>
      <name val="Calibri"/>
      <family val="2"/>
      <charset val="204"/>
      <scheme val="minor"/>
    </font>
    <font>
      <sz val="11"/>
      <color theme="0"/>
      <name val="Calibri"/>
      <family val="2"/>
      <charset val="204"/>
      <scheme val="minor"/>
    </font>
    <font>
      <b/>
      <sz val="12"/>
      <color rgb="FFFF0000"/>
      <name val="Times New Roman"/>
      <family val="1"/>
      <charset val="204"/>
    </font>
    <font>
      <b/>
      <sz val="11"/>
      <color rgb="FFFF0000"/>
      <name val="Calibri"/>
      <family val="2"/>
      <charset val="204"/>
      <scheme val="minor"/>
    </font>
    <font>
      <sz val="11"/>
      <name val="Calibri"/>
      <family val="2"/>
      <charset val="204"/>
      <scheme val="minor"/>
    </font>
    <font>
      <sz val="12"/>
      <name val="Times New Roman"/>
      <family val="1"/>
      <charset val="204"/>
    </font>
    <font>
      <sz val="12"/>
      <color theme="1"/>
      <name val="Times New Roman"/>
      <family val="1"/>
      <charset val="204"/>
    </font>
    <font>
      <sz val="12"/>
      <color theme="0"/>
      <name val="Times New Roman"/>
      <family val="1"/>
      <charset val="204"/>
    </font>
    <font>
      <b/>
      <sz val="12"/>
      <color theme="1"/>
      <name val="Times New Roman"/>
      <family val="1"/>
      <charset val="204"/>
    </font>
    <font>
      <sz val="9"/>
      <color theme="1"/>
      <name val="Times New Roman"/>
      <family val="1"/>
      <charset val="204"/>
    </font>
    <font>
      <sz val="9"/>
      <color theme="1"/>
      <name val="Calibri"/>
      <family val="2"/>
      <charset val="204"/>
      <scheme val="minor"/>
    </font>
    <font>
      <u/>
      <sz val="11"/>
      <color theme="10"/>
      <name val="Calibri"/>
      <family val="2"/>
      <charset val="204"/>
      <scheme val="minor"/>
    </font>
    <font>
      <b/>
      <sz val="14"/>
      <color theme="1"/>
      <name val="Times New Roman"/>
      <family val="1"/>
      <charset val="204"/>
    </font>
    <font>
      <b/>
      <sz val="14"/>
      <color theme="1"/>
      <name val="Calibri"/>
      <family val="2"/>
      <charset val="204"/>
      <scheme val="minor"/>
    </font>
    <font>
      <sz val="11"/>
      <color theme="1"/>
      <name val="Times New Roman"/>
      <family val="1"/>
      <charset val="204"/>
    </font>
    <font>
      <sz val="8"/>
      <name val="Arial"/>
      <family val="2"/>
    </font>
    <font>
      <sz val="10"/>
      <color theme="1"/>
      <name val="Times New Roman"/>
      <family val="1"/>
      <charset val="204"/>
    </font>
    <font>
      <b/>
      <sz val="11.5"/>
      <color theme="1"/>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b/>
      <sz val="11"/>
      <color rgb="FFFF0000"/>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sz val="10"/>
      <color theme="0"/>
      <name val="Times New Roman"/>
      <family val="1"/>
      <charset val="204"/>
    </font>
    <font>
      <b/>
      <i/>
      <sz val="11"/>
      <color theme="1"/>
      <name val="Times New Roman"/>
      <family val="1"/>
      <charset val="204"/>
    </font>
    <font>
      <sz val="8"/>
      <color theme="1"/>
      <name val="Times New Roman"/>
      <family val="1"/>
      <charset val="204"/>
    </font>
    <font>
      <sz val="11"/>
      <color theme="0"/>
      <name val="Times New Roman"/>
      <family val="1"/>
      <charset val="204"/>
    </font>
    <font>
      <sz val="8"/>
      <name val="Times New Roman"/>
      <family val="1"/>
      <charset val="204"/>
    </font>
    <font>
      <sz val="8"/>
      <name val="Calibri"/>
      <family val="2"/>
      <charset val="204"/>
      <scheme val="minor"/>
    </font>
    <font>
      <b/>
      <u/>
      <sz val="12"/>
      <name val="Times New Roman"/>
      <family val="1"/>
      <charset val="204"/>
    </font>
    <font>
      <b/>
      <sz val="14"/>
      <color rgb="FFFF0000"/>
      <name val="Calibri"/>
      <family val="2"/>
      <charset val="204"/>
      <scheme val="minor"/>
    </font>
    <font>
      <i/>
      <sz val="12"/>
      <color theme="1"/>
      <name val="Times New Roman"/>
      <family val="1"/>
      <charset val="204"/>
    </font>
    <font>
      <i/>
      <sz val="11"/>
      <color theme="1"/>
      <name val="Calibri"/>
      <family val="2"/>
      <charset val="204"/>
      <scheme val="minor"/>
    </font>
    <font>
      <i/>
      <sz val="12"/>
      <name val="Times New Roman"/>
      <family val="1"/>
      <charset val="204"/>
    </font>
    <font>
      <i/>
      <sz val="10"/>
      <color theme="1"/>
      <name val="Times New Roman"/>
      <family val="1"/>
      <charset val="204"/>
    </font>
    <font>
      <sz val="12"/>
      <name val="Webdings"/>
      <family val="1"/>
      <charset val="2"/>
    </font>
    <font>
      <i/>
      <sz val="11"/>
      <name val="Calibri"/>
      <family val="2"/>
      <charset val="204"/>
      <scheme val="minor"/>
    </font>
    <font>
      <sz val="9"/>
      <name val="Times New Roman"/>
      <family val="1"/>
      <charset val="204"/>
    </font>
    <font>
      <i/>
      <sz val="8"/>
      <name val="Times New Roman"/>
      <family val="1"/>
      <charset val="204"/>
    </font>
    <font>
      <b/>
      <u/>
      <sz val="12"/>
      <color indexed="8"/>
      <name val="Times New Roman"/>
      <family val="1"/>
      <charset val="204"/>
    </font>
    <font>
      <b/>
      <u/>
      <sz val="11"/>
      <color rgb="FF0070C0"/>
      <name val="Times New Roman"/>
      <family val="1"/>
      <charset val="204"/>
    </font>
    <font>
      <b/>
      <sz val="11"/>
      <color rgb="FF0070C0"/>
      <name val="Times New Roman"/>
      <family val="1"/>
      <charset val="204"/>
    </font>
    <font>
      <b/>
      <sz val="10"/>
      <color rgb="FFFF0000"/>
      <name val="Times New Roman"/>
      <family val="1"/>
      <charset val="204"/>
    </font>
    <font>
      <b/>
      <sz val="10"/>
      <name val="Times New Roman"/>
      <family val="1"/>
      <charset val="204"/>
    </font>
    <font>
      <sz val="10"/>
      <name val="Times New Roman"/>
      <family val="1"/>
      <charset val="204"/>
    </font>
  </fonts>
  <fills count="6">
    <fill>
      <patternFill patternType="none"/>
    </fill>
    <fill>
      <patternFill patternType="gray125"/>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auto="1"/>
      </top>
      <bottom/>
      <diagonal/>
    </border>
    <border>
      <left style="double">
        <color auto="1"/>
      </left>
      <right/>
      <top style="double">
        <color auto="1"/>
      </top>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bottom style="double">
        <color auto="1"/>
      </bottom>
      <diagonal/>
    </border>
    <border>
      <left/>
      <right/>
      <top/>
      <bottom style="double">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style="thin">
        <color indexed="64"/>
      </bottom>
      <diagonal/>
    </border>
    <border>
      <left/>
      <right style="double">
        <color auto="1"/>
      </right>
      <top style="thin">
        <color indexed="64"/>
      </top>
      <bottom/>
      <diagonal/>
    </border>
    <border>
      <left/>
      <right style="double">
        <color auto="1"/>
      </right>
      <top/>
      <bottom/>
      <diagonal/>
    </border>
    <border>
      <left/>
      <right style="double">
        <color auto="1"/>
      </right>
      <top/>
      <bottom style="double">
        <color auto="1"/>
      </bottom>
      <diagonal/>
    </border>
  </borders>
  <cellStyleXfs count="4">
    <xf numFmtId="0" fontId="0" fillId="0" borderId="0"/>
    <xf numFmtId="0" fontId="11" fillId="0" borderId="0" applyNumberFormat="0" applyFill="0" applyBorder="0" applyAlignment="0" applyProtection="0"/>
    <xf numFmtId="0" fontId="15" fillId="0" borderId="0"/>
    <xf numFmtId="0" fontId="15" fillId="0" borderId="0"/>
  </cellStyleXfs>
  <cellXfs count="434">
    <xf numFmtId="0" fontId="0" fillId="0" borderId="0" xfId="0"/>
    <xf numFmtId="0" fontId="2" fillId="0" borderId="0" xfId="0" applyFont="1" applyFill="1" applyProtection="1"/>
    <xf numFmtId="0" fontId="3" fillId="0" borderId="0" xfId="0" applyFont="1" applyFill="1" applyProtection="1"/>
    <xf numFmtId="0" fontId="0" fillId="0" borderId="0" xfId="0" applyProtection="1"/>
    <xf numFmtId="0" fontId="4" fillId="0" borderId="0" xfId="0" applyFont="1" applyProtection="1"/>
    <xf numFmtId="0" fontId="1" fillId="0" borderId="0" xfId="0" applyFont="1" applyProtection="1"/>
    <xf numFmtId="0" fontId="5" fillId="2" borderId="0" xfId="0" applyFont="1" applyFill="1" applyProtection="1"/>
    <xf numFmtId="0" fontId="0" fillId="2" borderId="0" xfId="0" applyFill="1" applyProtection="1"/>
    <xf numFmtId="0" fontId="6" fillId="0" borderId="1" xfId="0" applyFont="1" applyBorder="1" applyAlignment="1" applyProtection="1">
      <alignment horizontal="center" vertical="center"/>
    </xf>
    <xf numFmtId="0" fontId="6" fillId="0" borderId="0" xfId="0" applyFont="1" applyProtection="1"/>
    <xf numFmtId="0" fontId="5" fillId="0" borderId="0" xfId="0" applyFont="1" applyProtection="1"/>
    <xf numFmtId="0" fontId="6" fillId="0" borderId="0" xfId="0" applyFont="1" applyAlignment="1" applyProtection="1">
      <alignment vertical="center"/>
    </xf>
    <xf numFmtId="0" fontId="0" fillId="0" borderId="0" xfId="0" applyFont="1" applyAlignment="1" applyProtection="1">
      <alignment vertical="center"/>
    </xf>
    <xf numFmtId="0" fontId="8" fillId="0" borderId="0" xfId="0" applyFont="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6" fillId="0" borderId="0" xfId="0" applyFont="1" applyBorder="1" applyAlignment="1" applyProtection="1">
      <alignment horizontal="center"/>
    </xf>
    <xf numFmtId="0" fontId="0" fillId="0" borderId="0" xfId="0" applyBorder="1" applyProtection="1"/>
    <xf numFmtId="49" fontId="0" fillId="0" borderId="0" xfId="0" applyNumberFormat="1" applyFill="1" applyBorder="1" applyAlignment="1" applyProtection="1">
      <alignment vertical="center"/>
    </xf>
    <xf numFmtId="0" fontId="6" fillId="0" borderId="0" xfId="0" applyFont="1" applyFill="1" applyBorder="1" applyAlignment="1" applyProtection="1">
      <alignment vertical="center"/>
    </xf>
    <xf numFmtId="0" fontId="5" fillId="2" borderId="0" xfId="0" applyFont="1" applyFill="1" applyAlignment="1" applyProtection="1">
      <alignment wrapText="1"/>
    </xf>
    <xf numFmtId="0" fontId="8" fillId="0" borderId="0" xfId="0" applyFont="1" applyFill="1" applyBorder="1" applyAlignment="1" applyProtection="1">
      <alignment horizontal="center"/>
      <protection locked="0"/>
    </xf>
    <xf numFmtId="0" fontId="5" fillId="2" borderId="0" xfId="0" applyFont="1" applyFill="1" applyAlignment="1" applyProtection="1">
      <alignment vertical="center"/>
    </xf>
    <xf numFmtId="0" fontId="0" fillId="0" borderId="0" xfId="0" applyFill="1" applyBorder="1" applyAlignment="1" applyProtection="1">
      <alignment vertical="center"/>
    </xf>
    <xf numFmtId="0" fontId="5" fillId="2" borderId="0" xfId="0" applyFont="1" applyFill="1" applyAlignment="1" applyProtection="1">
      <alignment vertical="center" wrapText="1"/>
    </xf>
    <xf numFmtId="0" fontId="6" fillId="0" borderId="0" xfId="0" applyFont="1" applyFill="1" applyAlignment="1" applyProtection="1">
      <alignment vertical="center"/>
    </xf>
    <xf numFmtId="0" fontId="6" fillId="0" borderId="0" xfId="0" applyFont="1" applyFill="1" applyProtection="1"/>
    <xf numFmtId="0" fontId="6" fillId="0" borderId="1" xfId="0" applyFont="1" applyBorder="1" applyProtection="1"/>
    <xf numFmtId="0" fontId="6" fillId="0" borderId="1" xfId="0" applyFont="1" applyFill="1" applyBorder="1" applyAlignment="1" applyProtection="1"/>
    <xf numFmtId="0" fontId="5" fillId="0" borderId="0" xfId="0" applyFont="1" applyFill="1" applyProtection="1"/>
    <xf numFmtId="0" fontId="0" fillId="0" borderId="0" xfId="0" applyFill="1" applyProtection="1"/>
    <xf numFmtId="0" fontId="6" fillId="0" borderId="11" xfId="0" applyFont="1" applyBorder="1" applyAlignment="1" applyProtection="1">
      <alignment horizontal="center" vertical="center" wrapText="1"/>
    </xf>
    <xf numFmtId="49" fontId="6" fillId="3" borderId="11" xfId="0" applyNumberFormat="1" applyFont="1" applyFill="1" applyBorder="1" applyAlignment="1" applyProtection="1">
      <alignment vertical="center"/>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49" fontId="6" fillId="0" borderId="0" xfId="0" applyNumberFormat="1" applyFont="1" applyFill="1" applyBorder="1" applyProtection="1"/>
    <xf numFmtId="0" fontId="6" fillId="0" borderId="0" xfId="0" applyFont="1" applyFill="1" applyBorder="1" applyProtection="1"/>
    <xf numFmtId="0" fontId="8" fillId="0" borderId="0" xfId="0" applyFont="1" applyProtection="1"/>
    <xf numFmtId="0" fontId="6" fillId="0" borderId="0" xfId="0" applyFont="1" applyAlignment="1" applyProtection="1">
      <alignment horizontal="center"/>
    </xf>
    <xf numFmtId="0" fontId="6" fillId="0" borderId="0" xfId="0" applyFont="1" applyAlignment="1" applyProtection="1">
      <alignment horizontal="center" vertical="center"/>
    </xf>
    <xf numFmtId="49" fontId="6" fillId="0" borderId="3" xfId="0"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xf>
    <xf numFmtId="0" fontId="6" fillId="0" borderId="0" xfId="0" applyFont="1" applyFill="1" applyAlignment="1" applyProtection="1">
      <alignment horizontal="right"/>
    </xf>
    <xf numFmtId="0" fontId="6" fillId="3" borderId="0" xfId="0" applyFont="1" applyFill="1" applyAlignment="1">
      <alignment vertical="center"/>
    </xf>
    <xf numFmtId="0" fontId="6" fillId="3" borderId="3" xfId="0" applyFont="1" applyFill="1" applyBorder="1" applyAlignment="1" applyProtection="1">
      <alignment vertical="center"/>
      <protection locked="0"/>
    </xf>
    <xf numFmtId="0" fontId="8" fillId="0" borderId="11" xfId="0" applyFont="1" applyBorder="1" applyAlignment="1" applyProtection="1">
      <alignment horizontal="center" vertical="center" wrapText="1"/>
    </xf>
    <xf numFmtId="0" fontId="5" fillId="2" borderId="0" xfId="0" applyFont="1" applyFill="1" applyAlignment="1" applyProtection="1">
      <alignment vertical="top" wrapText="1"/>
    </xf>
    <xf numFmtId="0" fontId="6" fillId="0" borderId="11" xfId="0" applyFont="1" applyBorder="1" applyProtection="1"/>
    <xf numFmtId="0" fontId="6" fillId="3" borderId="10" xfId="0" applyFont="1" applyFill="1" applyBorder="1" applyAlignment="1" applyProtection="1">
      <alignment horizontal="left" vertical="center"/>
    </xf>
    <xf numFmtId="0" fontId="6" fillId="0" borderId="10" xfId="0" applyFont="1" applyBorder="1" applyAlignment="1" applyProtection="1">
      <alignment vertical="center" wrapText="1"/>
    </xf>
    <xf numFmtId="0" fontId="8" fillId="3" borderId="1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9" fillId="0" borderId="0" xfId="0" applyFont="1" applyBorder="1" applyAlignment="1" applyProtection="1">
      <alignment horizontal="center" vertical="top" wrapText="1"/>
    </xf>
    <xf numFmtId="0" fontId="6" fillId="0" borderId="1" xfId="0" applyFont="1" applyBorder="1" applyAlignment="1" applyProtection="1">
      <alignment horizontal="right" vertical="center"/>
    </xf>
    <xf numFmtId="0" fontId="6" fillId="0" borderId="1" xfId="0" applyFont="1" applyBorder="1" applyAlignment="1" applyProtection="1">
      <alignment horizontal="center"/>
    </xf>
    <xf numFmtId="0" fontId="4" fillId="0" borderId="0" xfId="0" applyFont="1" applyBorder="1" applyAlignment="1" applyProtection="1"/>
    <xf numFmtId="0" fontId="21" fillId="0" borderId="0" xfId="0" applyFont="1" applyFill="1" applyAlignment="1" applyProtection="1"/>
    <xf numFmtId="0" fontId="22" fillId="0" borderId="0" xfId="0" applyFont="1" applyFill="1" applyAlignment="1" applyProtection="1"/>
    <xf numFmtId="0" fontId="14" fillId="0" borderId="0" xfId="0" applyFont="1" applyAlignment="1" applyProtection="1"/>
    <xf numFmtId="0" fontId="14" fillId="0" borderId="0" xfId="0" applyFont="1" applyProtection="1"/>
    <xf numFmtId="0" fontId="16" fillId="0" borderId="0" xfId="0" applyFont="1" applyFill="1" applyProtection="1"/>
    <xf numFmtId="0" fontId="8" fillId="0" borderId="0" xfId="0" applyFont="1" applyAlignment="1" applyProtection="1">
      <alignment horizontal="left"/>
    </xf>
    <xf numFmtId="0" fontId="16" fillId="4" borderId="0" xfId="0" applyFont="1" applyFill="1" applyProtection="1">
      <protection locked="0"/>
    </xf>
    <xf numFmtId="0" fontId="25" fillId="0" borderId="0" xfId="0" applyFont="1" applyFill="1" applyAlignment="1" applyProtection="1">
      <alignment horizontal="center"/>
    </xf>
    <xf numFmtId="0" fontId="25"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wrapText="1"/>
    </xf>
    <xf numFmtId="0" fontId="14" fillId="0" borderId="0" xfId="0" applyFont="1" applyAlignment="1" applyProtection="1">
      <alignment vertical="center"/>
    </xf>
    <xf numFmtId="0" fontId="14" fillId="2" borderId="0" xfId="0" applyFont="1" applyFill="1" applyProtection="1"/>
    <xf numFmtId="0" fontId="16" fillId="0" borderId="11" xfId="0" applyFont="1" applyBorder="1" applyAlignment="1" applyProtection="1">
      <alignment vertical="top" wrapText="1"/>
    </xf>
    <xf numFmtId="0" fontId="16" fillId="0" borderId="2" xfId="0" applyFont="1" applyBorder="1" applyProtection="1"/>
    <xf numFmtId="0" fontId="14" fillId="0" borderId="2" xfId="0" applyFont="1" applyBorder="1" applyProtection="1"/>
    <xf numFmtId="0" fontId="25" fillId="0" borderId="0" xfId="0" applyFont="1" applyFill="1" applyBorder="1" applyAlignment="1" applyProtection="1">
      <alignment horizontal="center"/>
    </xf>
    <xf numFmtId="0" fontId="14" fillId="0" borderId="0" xfId="0" applyFont="1" applyBorder="1" applyProtection="1"/>
    <xf numFmtId="0" fontId="6" fillId="0" borderId="0" xfId="0" applyFont="1" applyAlignment="1" applyProtection="1">
      <alignment horizontal="justify"/>
    </xf>
    <xf numFmtId="0" fontId="6" fillId="0" borderId="0" xfId="0" applyFont="1" applyBorder="1" applyAlignment="1" applyProtection="1">
      <alignment horizontal="center" vertical="center"/>
    </xf>
    <xf numFmtId="0" fontId="23" fillId="0" borderId="0" xfId="0" applyFont="1" applyProtection="1"/>
    <xf numFmtId="0" fontId="28" fillId="0" borderId="0" xfId="0" applyFont="1" applyProtection="1"/>
    <xf numFmtId="49" fontId="4" fillId="0" borderId="0" xfId="0" applyNumberFormat="1" applyFont="1" applyProtection="1"/>
    <xf numFmtId="0" fontId="5" fillId="0" borderId="1" xfId="0" applyFont="1" applyBorder="1" applyAlignment="1" applyProtection="1">
      <alignment horizontal="center" vertical="center"/>
      <protection locked="0"/>
    </xf>
    <xf numFmtId="0" fontId="5" fillId="0" borderId="0" xfId="0" applyFont="1" applyAlignment="1" applyProtection="1">
      <alignment horizontal="right"/>
    </xf>
    <xf numFmtId="0" fontId="4" fillId="0" borderId="0" xfId="0" applyFont="1" applyAlignment="1" applyProtection="1">
      <alignment horizontal="center" vertical="center" wrapText="1"/>
    </xf>
    <xf numFmtId="0" fontId="4" fillId="0" borderId="3" xfId="0" applyFont="1" applyBorder="1" applyAlignment="1" applyProtection="1">
      <alignment vertical="center"/>
    </xf>
    <xf numFmtId="0" fontId="5" fillId="0" borderId="1" xfId="0" applyFont="1" applyBorder="1" applyAlignment="1" applyProtection="1">
      <alignment horizontal="right"/>
    </xf>
    <xf numFmtId="0" fontId="29" fillId="0" borderId="0" xfId="0" applyFont="1" applyAlignment="1" applyProtection="1">
      <alignment horizontal="center" vertical="top"/>
    </xf>
    <xf numFmtId="0" fontId="4" fillId="0" borderId="0" xfId="0" applyFont="1" applyAlignment="1" applyProtection="1">
      <alignment vertical="center"/>
    </xf>
    <xf numFmtId="0" fontId="4" fillId="0" borderId="0" xfId="0" applyFont="1" applyFill="1" applyProtection="1"/>
    <xf numFmtId="49" fontId="4" fillId="0" borderId="0" xfId="0" applyNumberFormat="1" applyFont="1" applyBorder="1" applyAlignment="1" applyProtection="1"/>
    <xf numFmtId="49"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27" fillId="0" borderId="0" xfId="0" applyFont="1" applyFill="1" applyAlignment="1" applyProtection="1">
      <alignment vertical="top" wrapText="1"/>
    </xf>
    <xf numFmtId="0" fontId="33" fillId="3" borderId="1" xfId="0" applyFont="1" applyFill="1" applyBorder="1" applyProtection="1">
      <protection locked="0"/>
    </xf>
    <xf numFmtId="49" fontId="33" fillId="3" borderId="1" xfId="0" applyNumberFormat="1" applyFont="1" applyFill="1" applyBorder="1" applyAlignment="1" applyProtection="1">
      <alignment vertical="center"/>
      <protection locked="0"/>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0" xfId="0" applyFont="1" applyAlignment="1" applyProtection="1">
      <alignment vertical="top"/>
    </xf>
    <xf numFmtId="0" fontId="6" fillId="3" borderId="0" xfId="0" applyFont="1" applyFill="1" applyAlignment="1">
      <alignment vertical="top"/>
    </xf>
    <xf numFmtId="0" fontId="33" fillId="3" borderId="11" xfId="0" applyFont="1" applyFill="1" applyBorder="1" applyAlignment="1" applyProtection="1">
      <alignment horizontal="center" vertical="center"/>
      <protection locked="0"/>
    </xf>
    <xf numFmtId="0" fontId="9" fillId="0" borderId="3" xfId="0" applyFont="1" applyBorder="1" applyAlignment="1" applyProtection="1">
      <alignment vertical="top"/>
    </xf>
    <xf numFmtId="0" fontId="10" fillId="0" borderId="3" xfId="0" applyFont="1" applyBorder="1" applyAlignment="1" applyProtection="1">
      <alignment vertical="top"/>
    </xf>
    <xf numFmtId="0" fontId="0" fillId="0" borderId="16" xfId="0" applyBorder="1" applyProtection="1"/>
    <xf numFmtId="0" fontId="14" fillId="0" borderId="16" xfId="0" applyFont="1" applyBorder="1" applyAlignment="1" applyProtection="1">
      <alignment vertical="top"/>
    </xf>
    <xf numFmtId="0" fontId="5" fillId="0" borderId="0" xfId="0" applyFont="1" applyAlignment="1" applyProtection="1">
      <alignment horizontal="center" vertical="center"/>
    </xf>
    <xf numFmtId="0" fontId="6" fillId="0" borderId="3" xfId="0" applyFont="1" applyBorder="1" applyProtection="1"/>
    <xf numFmtId="0" fontId="0" fillId="0" borderId="6" xfId="0" applyBorder="1" applyAlignment="1"/>
    <xf numFmtId="0" fontId="1" fillId="0" borderId="0" xfId="0" applyFont="1" applyBorder="1" applyAlignment="1" applyProtection="1"/>
    <xf numFmtId="0" fontId="7" fillId="0" borderId="0" xfId="0" applyFont="1" applyBorder="1" applyAlignment="1" applyProtection="1"/>
    <xf numFmtId="49" fontId="1" fillId="0" borderId="0" xfId="0" applyNumberFormat="1" applyFont="1" applyBorder="1" applyAlignment="1" applyProtection="1"/>
    <xf numFmtId="0" fontId="6" fillId="0" borderId="0" xfId="0" applyFont="1" applyAlignment="1" applyProtection="1">
      <alignment vertical="center"/>
    </xf>
    <xf numFmtId="0" fontId="0" fillId="0" borderId="0" xfId="0" applyAlignment="1" applyProtection="1">
      <alignment vertical="center"/>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protection locked="0"/>
    </xf>
    <xf numFmtId="0" fontId="6" fillId="0" borderId="1" xfId="0" applyFont="1" applyBorder="1" applyAlignment="1" applyProtection="1">
      <alignment horizontal="center" vertical="center"/>
    </xf>
    <xf numFmtId="0" fontId="9" fillId="0" borderId="0" xfId="0" applyFont="1" applyBorder="1" applyAlignment="1" applyProtection="1">
      <alignment horizontal="center" vertical="top" wrapText="1"/>
    </xf>
    <xf numFmtId="0" fontId="6" fillId="3" borderId="1" xfId="0" applyFont="1" applyFill="1" applyBorder="1" applyAlignment="1" applyProtection="1">
      <alignment horizontal="center" vertical="center"/>
      <protection locked="0"/>
    </xf>
    <xf numFmtId="0" fontId="9" fillId="0" borderId="0" xfId="0" applyFont="1" applyAlignment="1" applyProtection="1">
      <alignment horizontal="center" vertical="top"/>
    </xf>
    <xf numFmtId="0" fontId="0" fillId="0" borderId="10" xfId="0" applyBorder="1" applyAlignment="1" applyProtection="1">
      <alignment vertical="center" wrapText="1"/>
    </xf>
    <xf numFmtId="0" fontId="9" fillId="0" borderId="0" xfId="0" applyFont="1" applyBorder="1" applyAlignment="1" applyProtection="1">
      <alignment horizontal="center" vertical="top" wrapText="1"/>
    </xf>
    <xf numFmtId="0" fontId="8" fillId="3" borderId="6"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wrapText="1"/>
    </xf>
    <xf numFmtId="0" fontId="0" fillId="0" borderId="3" xfId="0" applyFill="1" applyBorder="1" applyAlignment="1" applyProtection="1">
      <alignment horizontal="center" vertical="center"/>
    </xf>
    <xf numFmtId="49" fontId="33" fillId="3" borderId="1" xfId="0" applyNumberFormat="1"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0" fillId="0" borderId="0" xfId="0" applyAlignment="1" applyProtection="1">
      <alignment horizontal="right" vertical="center"/>
    </xf>
    <xf numFmtId="0" fontId="6" fillId="0" borderId="11" xfId="0" applyFont="1" applyBorder="1" applyAlignment="1" applyProtection="1">
      <alignment horizontal="center" vertical="top"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14" fontId="4" fillId="0" borderId="0" xfId="0" applyNumberFormat="1" applyFont="1" applyProtection="1"/>
    <xf numFmtId="0" fontId="5" fillId="0" borderId="0" xfId="0" applyFont="1" applyAlignment="1" applyProtection="1">
      <alignment vertical="center"/>
    </xf>
    <xf numFmtId="0" fontId="15" fillId="0" borderId="0" xfId="2" applyFont="1" applyProtection="1"/>
    <xf numFmtId="0" fontId="5" fillId="0" borderId="0" xfId="0" applyFont="1" applyBorder="1" applyAlignment="1" applyProtection="1"/>
    <xf numFmtId="0" fontId="4" fillId="0" borderId="0" xfId="0" applyFont="1" applyFill="1" applyBorder="1" applyAlignment="1" applyProtection="1"/>
    <xf numFmtId="49" fontId="5" fillId="0" borderId="0" xfId="0" applyNumberFormat="1" applyFont="1" applyBorder="1" applyAlignment="1" applyProtection="1">
      <alignment horizontal="center" vertical="top"/>
    </xf>
    <xf numFmtId="0" fontId="5" fillId="0" borderId="0" xfId="0" applyNumberFormat="1" applyFont="1" applyBorder="1" applyAlignment="1" applyProtection="1">
      <alignment horizontal="left" vertical="top"/>
    </xf>
    <xf numFmtId="0" fontId="8" fillId="0" borderId="17" xfId="0" applyFont="1" applyFill="1" applyBorder="1" applyAlignment="1" applyProtection="1">
      <alignment vertical="center"/>
    </xf>
    <xf numFmtId="0" fontId="6" fillId="0" borderId="20" xfId="0" applyFont="1" applyBorder="1" applyProtection="1"/>
    <xf numFmtId="0" fontId="0" fillId="0" borderId="21" xfId="0" applyBorder="1" applyProtection="1"/>
    <xf numFmtId="0" fontId="2" fillId="0" borderId="0" xfId="0" applyFont="1" applyAlignment="1" applyProtection="1">
      <alignment wrapText="1"/>
    </xf>
    <xf numFmtId="0" fontId="27" fillId="2" borderId="0" xfId="0" applyFont="1" applyFill="1" applyAlignment="1" applyProtection="1">
      <alignment vertical="top" wrapText="1"/>
    </xf>
    <xf numFmtId="0" fontId="5" fillId="0" borderId="0" xfId="0" applyNumberFormat="1" applyFont="1" applyBorder="1" applyAlignment="1" applyProtection="1">
      <alignment horizontal="center" vertical="top"/>
    </xf>
    <xf numFmtId="0" fontId="5" fillId="0" borderId="11" xfId="0" applyFont="1" applyBorder="1" applyAlignment="1" applyProtection="1"/>
    <xf numFmtId="0" fontId="4" fillId="0" borderId="11" xfId="0" applyFont="1" applyBorder="1" applyAlignment="1" applyProtection="1"/>
    <xf numFmtId="0" fontId="5" fillId="0" borderId="11" xfId="0" applyFont="1" applyBorder="1" applyProtection="1"/>
    <xf numFmtId="0" fontId="4" fillId="0" borderId="0" xfId="0" applyNumberFormat="1" applyFont="1" applyBorder="1" applyAlignment="1" applyProtection="1"/>
    <xf numFmtId="0" fontId="0" fillId="0" borderId="21" xfId="0" applyFill="1" applyBorder="1" applyProtection="1"/>
    <xf numFmtId="49" fontId="5" fillId="0" borderId="0" xfId="0" applyNumberFormat="1" applyFont="1" applyBorder="1" applyAlignment="1" applyProtection="1"/>
    <xf numFmtId="0" fontId="5" fillId="0" borderId="0" xfId="0" applyNumberFormat="1" applyFont="1" applyBorder="1" applyAlignment="1" applyProtection="1"/>
    <xf numFmtId="0" fontId="5" fillId="0" borderId="0" xfId="0" applyFont="1" applyBorder="1" applyAlignment="1" applyProtection="1">
      <alignment vertical="center"/>
    </xf>
    <xf numFmtId="49" fontId="5" fillId="0" borderId="0" xfId="0" applyNumberFormat="1" applyFont="1" applyBorder="1" applyAlignment="1" applyProtection="1">
      <alignment vertical="center"/>
    </xf>
    <xf numFmtId="0" fontId="5" fillId="0" borderId="0" xfId="0" applyFont="1" applyFill="1" applyBorder="1" applyAlignment="1" applyProtection="1"/>
    <xf numFmtId="0" fontId="5" fillId="0" borderId="11" xfId="0" applyNumberFormat="1" applyFont="1" applyBorder="1" applyAlignment="1" applyProtection="1">
      <alignment horizontal="center"/>
    </xf>
    <xf numFmtId="0" fontId="6" fillId="3" borderId="11" xfId="0" applyNumberFormat="1" applyFont="1" applyFill="1" applyBorder="1" applyAlignment="1" applyProtection="1">
      <alignment horizontal="center" vertical="center"/>
      <protection locked="0"/>
    </xf>
    <xf numFmtId="0" fontId="5" fillId="0" borderId="0" xfId="0" applyNumberFormat="1" applyFont="1" applyProtection="1"/>
    <xf numFmtId="0" fontId="6" fillId="0" borderId="0" xfId="0" applyNumberFormat="1" applyFont="1" applyProtection="1"/>
    <xf numFmtId="0" fontId="5" fillId="0" borderId="0" xfId="0" applyFont="1" applyBorder="1" applyProtection="1"/>
    <xf numFmtId="0" fontId="15" fillId="0" borderId="0" xfId="3"/>
    <xf numFmtId="0" fontId="5" fillId="0" borderId="0" xfId="3" applyNumberFormat="1" applyFont="1" applyAlignment="1">
      <alignment horizontal="right"/>
    </xf>
    <xf numFmtId="0" fontId="39" fillId="0" borderId="1" xfId="3" applyFont="1" applyBorder="1"/>
    <xf numFmtId="0" fontId="39" fillId="0" borderId="1" xfId="3" applyFont="1" applyBorder="1"/>
    <xf numFmtId="0" fontId="39" fillId="0" borderId="0" xfId="3" applyNumberFormat="1" applyFont="1" applyAlignment="1">
      <alignment horizontal="center"/>
    </xf>
    <xf numFmtId="0" fontId="39" fillId="0" borderId="0" xfId="3" applyFont="1"/>
    <xf numFmtId="0" fontId="0" fillId="0" borderId="0" xfId="0" applyAlignment="1">
      <alignment vertical="top"/>
    </xf>
    <xf numFmtId="0" fontId="5" fillId="0" borderId="0" xfId="3" applyNumberFormat="1" applyFont="1" applyAlignment="1">
      <alignment horizontal="justify" vertical="top" wrapText="1"/>
    </xf>
    <xf numFmtId="0" fontId="29" fillId="0" borderId="0" xfId="3" applyFont="1"/>
    <xf numFmtId="0" fontId="6" fillId="0" borderId="0" xfId="0" applyFont="1" applyFill="1" applyAlignment="1">
      <alignment vertical="center"/>
    </xf>
    <xf numFmtId="0" fontId="5" fillId="0" borderId="0" xfId="0" applyFont="1" applyFill="1" applyAlignment="1" applyProtection="1">
      <alignment horizontal="left" vertical="top" wrapText="1"/>
    </xf>
    <xf numFmtId="0" fontId="14" fillId="0" borderId="17" xfId="0" applyFont="1" applyBorder="1" applyAlignment="1" applyProtection="1">
      <alignment vertical="top"/>
    </xf>
    <xf numFmtId="0" fontId="0" fillId="0" borderId="24" xfId="0" applyBorder="1" applyProtection="1"/>
    <xf numFmtId="0" fontId="0" fillId="0" borderId="25" xfId="0" applyBorder="1" applyProtection="1"/>
    <xf numFmtId="0" fontId="6" fillId="0" borderId="26" xfId="0" applyFont="1" applyBorder="1" applyProtection="1"/>
    <xf numFmtId="0" fontId="6" fillId="0" borderId="0" xfId="0" applyFont="1" applyBorder="1" applyProtection="1"/>
    <xf numFmtId="0" fontId="6" fillId="0" borderId="27" xfId="0" applyFont="1" applyBorder="1" applyAlignment="1" applyProtection="1">
      <alignment horizontal="right"/>
    </xf>
    <xf numFmtId="0" fontId="9" fillId="0" borderId="0" xfId="0" applyFont="1" applyBorder="1" applyAlignment="1" applyProtection="1">
      <alignment horizontal="center" vertical="top"/>
    </xf>
    <xf numFmtId="0" fontId="10" fillId="0" borderId="28" xfId="0" applyFont="1" applyBorder="1" applyAlignment="1" applyProtection="1">
      <alignment vertical="top"/>
    </xf>
    <xf numFmtId="0" fontId="5" fillId="0" borderId="29" xfId="0" applyFont="1" applyBorder="1" applyProtection="1"/>
    <xf numFmtId="0" fontId="7" fillId="0" borderId="20" xfId="0" applyFont="1" applyBorder="1" applyAlignment="1" applyProtection="1"/>
    <xf numFmtId="0" fontId="7" fillId="0" borderId="21" xfId="0" applyFont="1" applyBorder="1" applyAlignment="1" applyProtection="1"/>
    <xf numFmtId="49" fontId="1" fillId="0" borderId="21" xfId="0" applyNumberFormat="1" applyFont="1" applyBorder="1" applyAlignment="1" applyProtection="1"/>
    <xf numFmtId="0" fontId="7" fillId="0" borderId="30" xfId="0" applyFont="1" applyBorder="1" applyAlignment="1" applyProtection="1"/>
    <xf numFmtId="0" fontId="33" fillId="0" borderId="0" xfId="0" applyFont="1" applyFill="1" applyBorder="1" applyAlignment="1" applyProtection="1">
      <alignment horizontal="left" vertical="center" wrapText="1"/>
      <protection locked="0"/>
    </xf>
    <xf numFmtId="0" fontId="5" fillId="0" borderId="0" xfId="0" applyFont="1" applyFill="1" applyAlignment="1" applyProtection="1">
      <alignment wrapText="1"/>
    </xf>
    <xf numFmtId="0" fontId="6" fillId="2" borderId="0" xfId="0" applyNumberFormat="1" applyFont="1" applyFill="1" applyAlignment="1" applyProtection="1">
      <alignment horizontal="center" wrapText="1"/>
    </xf>
    <xf numFmtId="0" fontId="15" fillId="0" borderId="0" xfId="3" applyFont="1"/>
    <xf numFmtId="0" fontId="0" fillId="0" borderId="0" xfId="0" applyFont="1"/>
    <xf numFmtId="0" fontId="15" fillId="0" borderId="1" xfId="3" applyBorder="1"/>
    <xf numFmtId="0" fontId="6" fillId="0" borderId="0" xfId="0" applyFont="1" applyAlignment="1" applyProtection="1">
      <alignment horizontal="left"/>
    </xf>
    <xf numFmtId="0" fontId="2" fillId="0" borderId="0" xfId="0" applyFont="1" applyBorder="1" applyAlignment="1" applyProtection="1">
      <alignment horizontal="center"/>
    </xf>
    <xf numFmtId="0" fontId="5" fillId="0" borderId="0" xfId="0" applyFont="1" applyAlignment="1" applyProtection="1">
      <alignment horizontal="center"/>
    </xf>
    <xf numFmtId="0" fontId="5" fillId="0" borderId="0" xfId="0" applyFont="1" applyFill="1" applyAlignment="1" applyProtection="1">
      <alignment horizontal="center"/>
    </xf>
    <xf numFmtId="0" fontId="5" fillId="0" borderId="0" xfId="0" applyFont="1" applyBorder="1" applyAlignment="1" applyProtection="1">
      <alignment horizontal="center"/>
    </xf>
    <xf numFmtId="0" fontId="6" fillId="0" borderId="0" xfId="0" applyFont="1" applyAlignment="1" applyProtection="1">
      <alignment vertical="center"/>
    </xf>
    <xf numFmtId="0" fontId="16" fillId="0" borderId="0" xfId="0" applyFont="1"/>
    <xf numFmtId="0" fontId="44" fillId="0" borderId="0" xfId="0" applyFont="1"/>
    <xf numFmtId="0" fontId="46" fillId="0" borderId="0" xfId="3" applyFont="1"/>
    <xf numFmtId="0" fontId="46" fillId="0" borderId="0" xfId="3" applyNumberFormat="1" applyFont="1" applyAlignment="1">
      <alignment horizontal="right"/>
    </xf>
    <xf numFmtId="0" fontId="46" fillId="0" borderId="0" xfId="3" applyNumberFormat="1" applyFont="1" applyAlignment="1">
      <alignment vertical="center"/>
    </xf>
    <xf numFmtId="0" fontId="46" fillId="0" borderId="0" xfId="3" applyFont="1" applyBorder="1" applyAlignment="1">
      <alignment horizontal="right"/>
    </xf>
    <xf numFmtId="0" fontId="46" fillId="0" borderId="11" xfId="3" applyFont="1" applyBorder="1" applyAlignment="1">
      <alignment horizontal="center" vertical="top" wrapText="1"/>
    </xf>
    <xf numFmtId="0" fontId="46" fillId="0" borderId="11" xfId="3" applyFont="1" applyBorder="1" applyAlignment="1">
      <alignment vertical="top" wrapText="1"/>
    </xf>
    <xf numFmtId="0" fontId="46" fillId="0" borderId="1" xfId="3" applyFont="1" applyBorder="1" applyAlignment="1"/>
    <xf numFmtId="0" fontId="46" fillId="0" borderId="0" xfId="3" applyFont="1" applyAlignment="1"/>
    <xf numFmtId="0" fontId="27" fillId="0" borderId="0" xfId="0" applyFont="1"/>
    <xf numFmtId="0" fontId="40" fillId="0" borderId="0" xfId="3" applyFont="1" applyBorder="1" applyAlignment="1"/>
    <xf numFmtId="0" fontId="21" fillId="0" borderId="0" xfId="0" applyFont="1"/>
    <xf numFmtId="0" fontId="29" fillId="0" borderId="0" xfId="0" applyFont="1" applyAlignment="1" applyProtection="1">
      <alignment horizontal="center" vertical="top"/>
    </xf>
    <xf numFmtId="0" fontId="4" fillId="0" borderId="3" xfId="0" applyFont="1" applyFill="1" applyBorder="1" applyAlignment="1" applyProtection="1">
      <alignment vertical="center"/>
    </xf>
    <xf numFmtId="0" fontId="33" fillId="0" borderId="3" xfId="0" applyFont="1" applyFill="1" applyBorder="1" applyProtection="1"/>
    <xf numFmtId="0" fontId="32" fillId="0" borderId="0" xfId="0" applyFont="1" applyAlignment="1" applyProtection="1">
      <alignment vertical="top" wrapText="1"/>
    </xf>
    <xf numFmtId="0" fontId="6" fillId="0" borderId="0" xfId="0" applyFont="1" applyAlignment="1" applyProtection="1">
      <alignment vertical="center"/>
    </xf>
    <xf numFmtId="0" fontId="0" fillId="0" borderId="0" xfId="0" applyAlignment="1" applyProtection="1">
      <alignment vertical="center"/>
    </xf>
    <xf numFmtId="0" fontId="33" fillId="3" borderId="2" xfId="0" applyFont="1" applyFill="1" applyBorder="1" applyAlignment="1" applyProtection="1">
      <alignment horizontal="left" vertical="center"/>
      <protection locked="0"/>
    </xf>
    <xf numFmtId="0" fontId="34" fillId="3" borderId="2" xfId="0" applyFont="1" applyFill="1" applyBorder="1" applyAlignment="1" applyProtection="1">
      <alignment horizontal="left" vertical="center"/>
      <protection locked="0"/>
    </xf>
    <xf numFmtId="0" fontId="6" fillId="2" borderId="0" xfId="0" applyFont="1" applyFill="1" applyAlignment="1" applyProtection="1">
      <alignment horizontal="center" vertical="top" wrapText="1"/>
    </xf>
    <xf numFmtId="49" fontId="33" fillId="3" borderId="1" xfId="0" applyNumberFormat="1" applyFont="1" applyFill="1" applyBorder="1" applyAlignment="1" applyProtection="1">
      <alignment horizontal="left" vertical="center"/>
      <protection locked="0"/>
    </xf>
    <xf numFmtId="49" fontId="34" fillId="3" borderId="1" xfId="0" applyNumberFormat="1" applyFont="1" applyFill="1" applyBorder="1" applyAlignment="1" applyProtection="1">
      <alignment horizontal="left" vertical="center"/>
      <protection locked="0"/>
    </xf>
    <xf numFmtId="0" fontId="33" fillId="3" borderId="11" xfId="0" applyFont="1" applyFill="1" applyBorder="1" applyAlignment="1" applyProtection="1">
      <alignment horizontal="left" vertical="center" wrapText="1"/>
      <protection locked="0"/>
    </xf>
    <xf numFmtId="0" fontId="6" fillId="0" borderId="9" xfId="0" applyFont="1"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0" fontId="6" fillId="0" borderId="1" xfId="0" applyFont="1" applyBorder="1" applyAlignment="1" applyProtection="1">
      <alignment horizontal="center" vertical="center"/>
    </xf>
    <xf numFmtId="0" fontId="0" fillId="0" borderId="1" xfId="0" applyBorder="1" applyAlignment="1" applyProtection="1">
      <alignment horizontal="center" vertical="center"/>
    </xf>
    <xf numFmtId="0" fontId="9" fillId="0" borderId="0" xfId="0" applyFont="1" applyBorder="1" applyAlignment="1" applyProtection="1">
      <alignment horizontal="center" vertical="top" wrapText="1"/>
    </xf>
    <xf numFmtId="0" fontId="2" fillId="0" borderId="0" xfId="0" applyFont="1" applyAlignment="1" applyProtection="1">
      <alignment horizontal="left" wrapText="1"/>
    </xf>
    <xf numFmtId="0" fontId="6" fillId="0" borderId="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5" fillId="2" borderId="0" xfId="0" applyFont="1" applyFill="1" applyAlignment="1" applyProtection="1">
      <alignment horizontal="left" vertical="top" wrapText="1"/>
    </xf>
    <xf numFmtId="0" fontId="6" fillId="0" borderId="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7" xfId="0" applyFont="1" applyBorder="1" applyAlignment="1" applyProtection="1">
      <alignment vertical="center" wrapText="1"/>
    </xf>
    <xf numFmtId="0" fontId="0" fillId="0" borderId="0" xfId="0" applyBorder="1" applyAlignment="1" applyProtection="1">
      <alignment vertical="center" wrapText="1"/>
    </xf>
    <xf numFmtId="0" fontId="0" fillId="0" borderId="8" xfId="0" applyBorder="1" applyAlignment="1" applyProtection="1">
      <alignment vertical="center" wrapText="1"/>
    </xf>
    <xf numFmtId="0" fontId="6" fillId="0" borderId="1" xfId="0" applyFont="1" applyBorder="1" applyAlignment="1" applyProtection="1">
      <alignment vertical="center" wrapText="1"/>
    </xf>
    <xf numFmtId="0" fontId="16" fillId="0" borderId="3" xfId="0" applyFont="1" applyBorder="1" applyAlignment="1" applyProtection="1">
      <alignment horizontal="left" vertical="top" wrapText="1"/>
    </xf>
    <xf numFmtId="0" fontId="17" fillId="0" borderId="12" xfId="0" applyFont="1" applyBorder="1" applyAlignment="1" applyProtection="1">
      <alignment horizontal="left" vertical="center"/>
    </xf>
    <xf numFmtId="0" fontId="17" fillId="0" borderId="2" xfId="0" applyFont="1" applyBorder="1" applyAlignment="1" applyProtection="1">
      <alignment horizontal="left" vertical="center"/>
    </xf>
    <xf numFmtId="0" fontId="17" fillId="0" borderId="13" xfId="0" applyFont="1" applyBorder="1" applyAlignment="1" applyProtection="1">
      <alignment horizontal="left" vertical="center"/>
    </xf>
    <xf numFmtId="0" fontId="8" fillId="0" borderId="4" xfId="0" applyFont="1" applyBorder="1" applyAlignment="1" applyProtection="1">
      <alignment vertical="center"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19" fillId="0" borderId="4" xfId="0" applyNumberFormat="1" applyFont="1" applyBorder="1" applyAlignment="1" applyProtection="1">
      <alignment vertical="center" wrapText="1"/>
    </xf>
    <xf numFmtId="0" fontId="6" fillId="0" borderId="3" xfId="0" applyNumberFormat="1" applyFont="1" applyBorder="1" applyAlignment="1" applyProtection="1">
      <alignment vertical="center" wrapText="1"/>
    </xf>
    <xf numFmtId="0" fontId="6" fillId="0" borderId="5" xfId="0" applyNumberFormat="1" applyFont="1" applyBorder="1" applyAlignment="1" applyProtection="1">
      <alignment vertical="center" wrapText="1"/>
    </xf>
    <xf numFmtId="0" fontId="19" fillId="0" borderId="12" xfId="0" applyFont="1" applyBorder="1" applyAlignment="1" applyProtection="1">
      <alignment vertical="center" wrapText="1"/>
    </xf>
    <xf numFmtId="0" fontId="6" fillId="0" borderId="2" xfId="0" applyFont="1" applyBorder="1" applyAlignment="1" applyProtection="1">
      <alignment vertical="center" wrapText="1"/>
    </xf>
    <xf numFmtId="0" fontId="6" fillId="0" borderId="13" xfId="0" applyFont="1" applyBorder="1" applyAlignment="1" applyProtection="1">
      <alignment vertical="center" wrapText="1"/>
    </xf>
    <xf numFmtId="0" fontId="6" fillId="0" borderId="4" xfId="0" applyFont="1" applyBorder="1" applyAlignment="1" applyProtection="1">
      <alignment vertical="center" wrapText="1"/>
    </xf>
    <xf numFmtId="0" fontId="0" fillId="0" borderId="5" xfId="0" applyBorder="1" applyAlignment="1" applyProtection="1">
      <alignment vertical="center"/>
    </xf>
    <xf numFmtId="0" fontId="6" fillId="0" borderId="7" xfId="0" applyFont="1" applyFill="1" applyBorder="1" applyAlignment="1" applyProtection="1">
      <alignment vertical="center" wrapText="1"/>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6" xfId="0" applyFont="1" applyBorder="1" applyAlignment="1" applyProtection="1">
      <alignment horizontal="center" vertical="center"/>
    </xf>
    <xf numFmtId="0" fontId="16" fillId="0" borderId="11" xfId="0" applyFont="1" applyBorder="1" applyAlignment="1" applyProtection="1">
      <alignment horizontal="left" vertical="top" wrapText="1"/>
    </xf>
    <xf numFmtId="0" fontId="5" fillId="2" borderId="0" xfId="0" applyFont="1" applyFill="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3" borderId="11"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33" fillId="3" borderId="12" xfId="0" applyFont="1" applyFill="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13"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xf>
    <xf numFmtId="0" fontId="33" fillId="3" borderId="0" xfId="0" applyNumberFormat="1" applyFont="1" applyFill="1" applyBorder="1" applyAlignment="1" applyProtection="1">
      <alignment horizontal="left" vertical="center" wrapText="1"/>
      <protection locked="0"/>
    </xf>
    <xf numFmtId="0" fontId="6" fillId="0" borderId="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33" fillId="3" borderId="22" xfId="0" applyFont="1" applyFill="1" applyBorder="1" applyAlignment="1" applyProtection="1">
      <alignment horizontal="left" vertical="center"/>
      <protection locked="0"/>
    </xf>
    <xf numFmtId="0" fontId="33" fillId="3" borderId="23" xfId="0" applyFont="1" applyFill="1" applyBorder="1" applyAlignment="1" applyProtection="1">
      <alignment horizontal="left" vertical="center"/>
      <protection locked="0"/>
    </xf>
    <xf numFmtId="0" fontId="33" fillId="3" borderId="18" xfId="0" applyFont="1" applyFill="1" applyBorder="1" applyAlignment="1" applyProtection="1">
      <alignment horizontal="left" vertical="center" wrapText="1"/>
      <protection locked="0"/>
    </xf>
    <xf numFmtId="0" fontId="33" fillId="3" borderId="19" xfId="0" applyFont="1" applyFill="1" applyBorder="1" applyAlignment="1" applyProtection="1">
      <alignment horizontal="left" vertical="center" wrapText="1"/>
      <protection locked="0"/>
    </xf>
    <xf numFmtId="0" fontId="14" fillId="0" borderId="14"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horizontal="right" vertical="center"/>
    </xf>
    <xf numFmtId="0" fontId="33" fillId="3" borderId="1" xfId="0" applyFont="1" applyFill="1" applyBorder="1" applyAlignment="1" applyProtection="1">
      <alignment horizontal="left" vertical="center"/>
      <protection locked="0"/>
    </xf>
    <xf numFmtId="0" fontId="34" fillId="3" borderId="1" xfId="0" applyFont="1" applyFill="1" applyBorder="1" applyAlignment="1" applyProtection="1">
      <alignment horizontal="left" vertical="center"/>
      <protection locked="0"/>
    </xf>
    <xf numFmtId="0" fontId="33" fillId="3" borderId="1" xfId="0" applyFont="1" applyFill="1" applyBorder="1" applyAlignment="1" applyProtection="1">
      <alignment horizontal="left" vertical="center" wrapText="1"/>
      <protection locked="0"/>
    </xf>
    <xf numFmtId="0" fontId="33" fillId="3" borderId="2" xfId="0" applyFont="1" applyFill="1" applyBorder="1" applyAlignment="1" applyProtection="1">
      <alignment horizontal="left" vertical="center" wrapText="1"/>
      <protection locked="0"/>
    </xf>
    <xf numFmtId="0" fontId="34" fillId="3" borderId="2" xfId="0" applyFont="1" applyFill="1" applyBorder="1" applyAlignment="1" applyProtection="1">
      <alignment horizontal="left" vertical="center" wrapText="1"/>
      <protection locked="0"/>
    </xf>
    <xf numFmtId="0" fontId="35" fillId="3" borderId="1" xfId="1" applyFont="1" applyFill="1" applyBorder="1" applyAlignment="1" applyProtection="1">
      <alignment horizontal="left" vertical="center"/>
      <protection locked="0"/>
    </xf>
    <xf numFmtId="0" fontId="6" fillId="0" borderId="7"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3" xfId="0" applyFont="1" applyFill="1" applyBorder="1" applyAlignment="1" applyProtection="1">
      <alignment horizontal="center" vertical="top"/>
    </xf>
    <xf numFmtId="0" fontId="10" fillId="0" borderId="3" xfId="0" applyFont="1" applyBorder="1" applyAlignment="1" applyProtection="1">
      <alignment horizontal="center" vertical="top"/>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6" fillId="0" borderId="0" xfId="0" applyFont="1" applyAlignment="1" applyProtection="1">
      <alignment horizontal="left" vertical="center"/>
    </xf>
    <xf numFmtId="0" fontId="8" fillId="0" borderId="11" xfId="0" applyFont="1" applyBorder="1" applyAlignment="1" applyProtection="1">
      <alignment horizontal="center" vertical="center" wrapText="1"/>
    </xf>
    <xf numFmtId="0" fontId="34" fillId="0" borderId="1" xfId="0" applyFont="1" applyBorder="1" applyAlignment="1" applyProtection="1">
      <alignment horizontal="left" vertical="center"/>
      <protection locked="0"/>
    </xf>
    <xf numFmtId="49" fontId="33" fillId="3" borderId="2" xfId="0" applyNumberFormat="1" applyFont="1" applyFill="1" applyBorder="1" applyAlignment="1" applyProtection="1">
      <alignment horizontal="left" vertical="center"/>
      <protection locked="0"/>
    </xf>
    <xf numFmtId="49" fontId="34" fillId="3" borderId="2" xfId="0" applyNumberFormat="1" applyFont="1" applyFill="1" applyBorder="1" applyAlignment="1" applyProtection="1">
      <alignment horizontal="left" vertical="center"/>
      <protection locked="0"/>
    </xf>
    <xf numFmtId="0" fontId="6" fillId="0" borderId="3"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36" fillId="3" borderId="1" xfId="0" applyFont="1" applyFill="1" applyBorder="1" applyAlignment="1" applyProtection="1">
      <alignment horizontal="left" vertical="top" wrapText="1"/>
      <protection locked="0"/>
    </xf>
    <xf numFmtId="0" fontId="26" fillId="0" borderId="11" xfId="0" applyFont="1" applyBorder="1" applyAlignment="1" applyProtection="1">
      <alignment horizontal="left" vertical="top" wrapText="1"/>
    </xf>
    <xf numFmtId="3" fontId="16" fillId="5" borderId="11" xfId="0" applyNumberFormat="1"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9" fillId="0" borderId="0" xfId="0" applyFont="1" applyAlignment="1" applyProtection="1">
      <alignment horizontal="center" vertical="top"/>
    </xf>
    <xf numFmtId="0" fontId="6" fillId="0" borderId="11" xfId="0" applyFont="1" applyBorder="1" applyAlignment="1" applyProtection="1">
      <alignment horizontal="left" vertical="top" wrapText="1"/>
    </xf>
    <xf numFmtId="0" fontId="6" fillId="0" borderId="12" xfId="0" applyFont="1" applyBorder="1" applyAlignment="1" applyProtection="1">
      <alignment horizontal="center" vertical="top" wrapText="1"/>
    </xf>
    <xf numFmtId="0" fontId="6" fillId="0" borderId="13" xfId="0" applyFont="1" applyBorder="1" applyAlignment="1" applyProtection="1">
      <alignment horizontal="center" vertical="top" wrapText="1"/>
    </xf>
    <xf numFmtId="0" fontId="6" fillId="0" borderId="11" xfId="0" applyFont="1" applyBorder="1" applyAlignment="1" applyProtection="1">
      <alignment horizontal="center" vertical="top" wrapText="1"/>
    </xf>
    <xf numFmtId="0" fontId="16" fillId="0" borderId="11" xfId="0" applyFont="1" applyBorder="1" applyAlignment="1" applyProtection="1">
      <alignment horizontal="center" vertical="top" wrapText="1"/>
    </xf>
    <xf numFmtId="0" fontId="27" fillId="2" borderId="0" xfId="0" applyFont="1" applyFill="1" applyAlignment="1" applyProtection="1">
      <alignment horizontal="left" vertical="top" wrapText="1"/>
    </xf>
    <xf numFmtId="0" fontId="6" fillId="3" borderId="1" xfId="0" applyFont="1" applyFill="1" applyBorder="1" applyAlignment="1" applyProtection="1">
      <alignment horizontal="center" vertical="center"/>
      <protection locked="0"/>
    </xf>
    <xf numFmtId="0" fontId="6" fillId="0" borderId="1" xfId="0" applyFont="1" applyBorder="1" applyAlignment="1" applyProtection="1">
      <alignment horizontal="center"/>
    </xf>
    <xf numFmtId="0" fontId="24" fillId="4" borderId="0" xfId="0" applyFont="1" applyFill="1" applyAlignment="1" applyProtection="1">
      <alignment horizontal="left" vertical="top" wrapText="1" indent="5"/>
    </xf>
    <xf numFmtId="0" fontId="14" fillId="4" borderId="0" xfId="0" applyFont="1" applyFill="1" applyAlignment="1" applyProtection="1">
      <alignment horizontal="left" vertical="top" wrapText="1" indent="5"/>
    </xf>
    <xf numFmtId="0" fontId="6" fillId="0" borderId="0" xfId="0" applyFont="1" applyAlignment="1" applyProtection="1">
      <alignment horizontal="left" vertical="top" wrapText="1"/>
    </xf>
    <xf numFmtId="0" fontId="33" fillId="0" borderId="1" xfId="0" applyFont="1" applyBorder="1" applyAlignment="1" applyProtection="1">
      <alignment horizontal="left" vertical="top" wrapText="1"/>
    </xf>
    <xf numFmtId="0" fontId="33" fillId="0" borderId="1" xfId="0" applyFont="1" applyBorder="1" applyAlignment="1" applyProtection="1">
      <alignment horizontal="left" vertical="center" wrapText="1"/>
    </xf>
    <xf numFmtId="0" fontId="14" fillId="0" borderId="11" xfId="0" applyFont="1" applyBorder="1" applyAlignment="1" applyProtection="1">
      <alignment horizontal="center" vertical="top" wrapText="1"/>
    </xf>
    <xf numFmtId="0" fontId="5" fillId="0" borderId="0" xfId="0" applyFont="1" applyAlignment="1" applyProtection="1">
      <alignment vertical="center" wrapText="1"/>
    </xf>
    <xf numFmtId="0" fontId="5" fillId="0" borderId="1"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wrapText="1"/>
    </xf>
    <xf numFmtId="0" fontId="4" fillId="0" borderId="0" xfId="0" applyFont="1" applyBorder="1" applyAlignment="1" applyProtection="1">
      <alignment vertical="center" wrapText="1"/>
    </xf>
    <xf numFmtId="0" fontId="32" fillId="0" borderId="0" xfId="0" applyFont="1" applyAlignment="1" applyProtection="1">
      <alignment horizontal="left" vertical="top" wrapText="1"/>
    </xf>
    <xf numFmtId="0" fontId="35" fillId="0" borderId="1"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3" xfId="0" applyFont="1" applyBorder="1" applyAlignment="1" applyProtection="1">
      <alignment vertical="center" wrapText="1"/>
    </xf>
    <xf numFmtId="0" fontId="34" fillId="0" borderId="1" xfId="0" applyFont="1" applyBorder="1" applyAlignment="1" applyProtection="1">
      <alignment horizontal="left" vertical="center" wrapText="1"/>
    </xf>
    <xf numFmtId="0" fontId="33" fillId="3" borderId="1" xfId="0" applyFont="1" applyFill="1" applyBorder="1" applyAlignment="1" applyProtection="1">
      <alignment horizontal="left"/>
      <protection locked="0"/>
    </xf>
    <xf numFmtId="49" fontId="5" fillId="0" borderId="0" xfId="0" applyNumberFormat="1" applyFont="1" applyBorder="1" applyAlignment="1" applyProtection="1">
      <alignment vertical="center" wrapText="1"/>
    </xf>
    <xf numFmtId="0" fontId="4" fillId="0" borderId="0" xfId="0" applyFont="1" applyAlignment="1" applyProtection="1">
      <alignment vertical="center" wrapText="1"/>
    </xf>
    <xf numFmtId="0" fontId="29" fillId="0" borderId="0" xfId="0" applyFont="1" applyAlignment="1" applyProtection="1">
      <alignment horizontal="center" vertical="top"/>
    </xf>
    <xf numFmtId="0" fontId="5" fillId="0" borderId="0" xfId="0" applyFont="1" applyFill="1" applyAlignment="1" applyProtection="1">
      <alignment horizontal="right"/>
    </xf>
    <xf numFmtId="0" fontId="4" fillId="0" borderId="0" xfId="0" applyFont="1" applyFill="1" applyAlignment="1" applyProtection="1">
      <alignment horizontal="right"/>
    </xf>
    <xf numFmtId="0" fontId="20" fillId="0" borderId="0" xfId="0" applyFont="1" applyAlignment="1" applyProtection="1">
      <alignment horizontal="center" vertical="center"/>
    </xf>
    <xf numFmtId="0" fontId="4" fillId="0" borderId="0" xfId="0" applyFont="1" applyAlignment="1" applyProtection="1">
      <alignment horizontal="center" vertical="center"/>
    </xf>
    <xf numFmtId="0" fontId="35" fillId="0" borderId="1" xfId="0" applyNumberFormat="1" applyFont="1" applyFill="1" applyBorder="1" applyAlignment="1" applyProtection="1">
      <alignment horizontal="left" vertical="center" wrapText="1"/>
    </xf>
    <xf numFmtId="0" fontId="38" fillId="0" borderId="1" xfId="0" applyNumberFormat="1" applyFont="1" applyFill="1" applyBorder="1" applyAlignment="1" applyProtection="1">
      <alignment horizontal="left" vertical="center" wrapText="1"/>
    </xf>
    <xf numFmtId="0" fontId="29" fillId="0" borderId="3" xfId="0" applyFont="1" applyBorder="1" applyAlignment="1" applyProtection="1">
      <alignment horizontal="center" vertical="top"/>
    </xf>
    <xf numFmtId="0" fontId="30" fillId="0" borderId="3" xfId="0" applyFont="1" applyBorder="1" applyAlignment="1" applyProtection="1">
      <alignment horizontal="center" vertical="top"/>
    </xf>
    <xf numFmtId="0" fontId="6" fillId="3" borderId="11" xfId="0" applyFont="1" applyFill="1" applyBorder="1" applyAlignment="1" applyProtection="1">
      <alignment horizontal="center" vertical="center"/>
      <protection locked="0"/>
    </xf>
    <xf numFmtId="0" fontId="33" fillId="0" borderId="22" xfId="0" applyFont="1" applyFill="1" applyBorder="1" applyAlignment="1" applyProtection="1">
      <alignment horizontal="left" vertical="center"/>
    </xf>
    <xf numFmtId="0" fontId="33" fillId="0" borderId="23" xfId="0" applyFont="1" applyFill="1" applyBorder="1" applyAlignment="1" applyProtection="1">
      <alignment horizontal="left" vertical="center"/>
    </xf>
    <xf numFmtId="0" fontId="33" fillId="0" borderId="18" xfId="0" applyFont="1" applyFill="1" applyBorder="1" applyAlignment="1" applyProtection="1">
      <alignment horizontal="left" vertical="center" wrapText="1"/>
    </xf>
    <xf numFmtId="0" fontId="33" fillId="0" borderId="19"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xf>
    <xf numFmtId="0" fontId="5" fillId="0" borderId="11" xfId="0" applyFont="1" applyBorder="1" applyAlignment="1" applyProtection="1">
      <alignment horizontal="center" vertical="center" wrapText="1"/>
    </xf>
    <xf numFmtId="0" fontId="35" fillId="0" borderId="1" xfId="0" applyNumberFormat="1" applyFont="1" applyFill="1" applyBorder="1" applyAlignment="1" applyProtection="1">
      <alignment horizontal="left" vertical="center"/>
    </xf>
    <xf numFmtId="0" fontId="38" fillId="0" borderId="1" xfId="0" applyNumberFormat="1" applyFont="1" applyFill="1" applyBorder="1" applyAlignment="1" applyProtection="1">
      <alignment horizontal="left" vertical="center"/>
    </xf>
    <xf numFmtId="49" fontId="33" fillId="3" borderId="2" xfId="0" applyNumberFormat="1" applyFont="1" applyFill="1" applyBorder="1" applyAlignment="1" applyProtection="1">
      <alignment horizontal="center" vertical="center"/>
      <protection locked="0"/>
    </xf>
    <xf numFmtId="0" fontId="6" fillId="0" borderId="21" xfId="0" applyFont="1" applyBorder="1" applyAlignment="1" applyProtection="1">
      <alignment horizontal="left" vertical="center"/>
    </xf>
    <xf numFmtId="0" fontId="33" fillId="3" borderId="1" xfId="0" applyNumberFormat="1" applyFont="1" applyFill="1" applyBorder="1" applyAlignment="1" applyProtection="1">
      <alignment horizontal="left" vertical="center" wrapText="1"/>
      <protection locked="0"/>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5" fillId="0" borderId="0" xfId="0" applyFont="1" applyFill="1" applyAlignment="1" applyProtection="1">
      <alignment horizontal="left" vertical="center" wrapText="1"/>
    </xf>
    <xf numFmtId="0" fontId="6" fillId="0" borderId="12"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0" fillId="0" borderId="0" xfId="0" applyFill="1" applyBorder="1" applyAlignment="1" applyProtection="1">
      <alignment vertical="center" wrapText="1"/>
    </xf>
    <xf numFmtId="0" fontId="6" fillId="0" borderId="3" xfId="0" applyFont="1" applyBorder="1" applyAlignment="1" applyProtection="1">
      <alignment horizontal="left" vertical="top" wrapText="1"/>
    </xf>
    <xf numFmtId="0" fontId="8" fillId="0" borderId="12"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13" xfId="0" applyFont="1" applyBorder="1" applyAlignment="1" applyProtection="1">
      <alignment horizontal="left" vertical="center"/>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1" xfId="0" applyFont="1" applyFill="1" applyBorder="1" applyAlignment="1" applyProtection="1">
      <alignment vertical="center" wrapText="1"/>
    </xf>
    <xf numFmtId="0" fontId="0" fillId="0" borderId="11" xfId="0" applyFill="1" applyBorder="1" applyAlignment="1" applyProtection="1">
      <alignment vertical="center" wrapText="1"/>
    </xf>
    <xf numFmtId="0" fontId="0" fillId="0" borderId="11" xfId="0" applyFill="1" applyBorder="1" applyAlignment="1" applyProtection="1">
      <alignment vertical="center"/>
    </xf>
    <xf numFmtId="0" fontId="8" fillId="0" borderId="11" xfId="0" applyFont="1" applyFill="1" applyBorder="1" applyAlignment="1" applyProtection="1">
      <alignment horizontal="center" vertical="center"/>
    </xf>
    <xf numFmtId="0" fontId="6" fillId="0" borderId="7"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39" fillId="0" borderId="1" xfId="3" applyFont="1" applyBorder="1"/>
    <xf numFmtId="0" fontId="39" fillId="0" borderId="0" xfId="3" applyNumberFormat="1" applyFont="1" applyAlignment="1">
      <alignment horizontal="center"/>
    </xf>
    <xf numFmtId="0" fontId="5" fillId="0" borderId="0" xfId="3" applyNumberFormat="1" applyFont="1" applyAlignment="1">
      <alignment horizontal="justify" vertical="top" wrapText="1"/>
    </xf>
    <xf numFmtId="0" fontId="5" fillId="0" borderId="0" xfId="3" applyNumberFormat="1" applyFont="1" applyAlignment="1">
      <alignment horizontal="justify" vertical="top"/>
    </xf>
    <xf numFmtId="0" fontId="5" fillId="0" borderId="0" xfId="3" applyNumberFormat="1" applyFont="1" applyAlignment="1">
      <alignment horizontal="center" vertical="center"/>
    </xf>
    <xf numFmtId="0" fontId="20" fillId="0" borderId="0" xfId="3" applyNumberFormat="1" applyFont="1" applyAlignment="1">
      <alignment horizontal="justify" vertical="center" wrapText="1"/>
    </xf>
    <xf numFmtId="0" fontId="20" fillId="0" borderId="1" xfId="3" applyNumberFormat="1" applyFont="1" applyBorder="1" applyAlignment="1">
      <alignment horizontal="justify" vertical="center" wrapText="1"/>
    </xf>
    <xf numFmtId="0" fontId="5" fillId="0" borderId="0" xfId="3" applyNumberFormat="1" applyFont="1" applyAlignment="1">
      <alignment vertical="center"/>
    </xf>
    <xf numFmtId="0" fontId="20" fillId="0" borderId="3" xfId="3" applyNumberFormat="1" applyFont="1" applyBorder="1" applyAlignment="1">
      <alignment horizontal="center" wrapText="1"/>
    </xf>
    <xf numFmtId="0" fontId="20" fillId="0" borderId="1" xfId="3" applyNumberFormat="1" applyFont="1" applyBorder="1" applyAlignment="1">
      <alignment horizontal="center" wrapText="1"/>
    </xf>
    <xf numFmtId="0" fontId="39" fillId="0" borderId="3" xfId="3" applyFont="1" applyBorder="1" applyAlignment="1">
      <alignment horizontal="center"/>
    </xf>
    <xf numFmtId="0" fontId="5" fillId="0" borderId="0" xfId="3" applyFont="1"/>
    <xf numFmtId="0" fontId="20" fillId="0" borderId="1" xfId="3" applyFont="1" applyBorder="1"/>
    <xf numFmtId="0" fontId="5" fillId="0" borderId="0" xfId="3" applyFont="1" applyAlignment="1">
      <alignment vertical="top"/>
    </xf>
    <xf numFmtId="0" fontId="5" fillId="0" borderId="0" xfId="3" applyNumberFormat="1" applyFont="1" applyAlignment="1">
      <alignment horizontal="center"/>
    </xf>
    <xf numFmtId="0" fontId="5" fillId="0" borderId="0" xfId="3" applyNumberFormat="1" applyFont="1" applyAlignment="1">
      <alignment horizontal="right"/>
    </xf>
    <xf numFmtId="0" fontId="40" fillId="0" borderId="0" xfId="3" applyFont="1" applyAlignment="1">
      <alignment horizontal="left" wrapText="1"/>
    </xf>
    <xf numFmtId="0" fontId="40" fillId="0" borderId="0" xfId="3" applyFont="1" applyAlignment="1">
      <alignment horizontal="left"/>
    </xf>
    <xf numFmtId="0" fontId="46" fillId="0" borderId="0" xfId="3" applyFont="1" applyAlignment="1">
      <alignment horizontal="left" vertical="top"/>
    </xf>
    <xf numFmtId="0" fontId="46" fillId="0" borderId="0" xfId="3" applyFont="1" applyAlignment="1">
      <alignment horizontal="justify" vertical="top" wrapText="1"/>
    </xf>
    <xf numFmtId="0" fontId="45" fillId="0" borderId="0" xfId="3" applyFont="1" applyAlignment="1">
      <alignment horizontal="justify" vertical="top" wrapText="1"/>
    </xf>
    <xf numFmtId="0" fontId="46" fillId="0" borderId="0" xfId="3" applyFont="1" applyAlignment="1">
      <alignment horizontal="center"/>
    </xf>
    <xf numFmtId="0" fontId="46" fillId="0" borderId="0" xfId="3" applyFont="1" applyAlignment="1">
      <alignment horizontal="right"/>
    </xf>
    <xf numFmtId="0" fontId="46" fillId="0" borderId="11" xfId="3" applyFont="1" applyBorder="1" applyAlignment="1">
      <alignment horizontal="center" vertical="top" wrapText="1"/>
    </xf>
    <xf numFmtId="0" fontId="46" fillId="0" borderId="11" xfId="3" applyFont="1" applyBorder="1" applyAlignment="1">
      <alignment horizontal="center" vertical="top"/>
    </xf>
    <xf numFmtId="0" fontId="46" fillId="0" borderId="11" xfId="3" applyFont="1" applyBorder="1" applyAlignment="1">
      <alignment horizontal="left" vertical="top" wrapText="1"/>
    </xf>
    <xf numFmtId="0" fontId="46" fillId="0" borderId="0" xfId="3" applyFont="1" applyAlignment="1">
      <alignment horizontal="left" vertical="top" wrapText="1"/>
    </xf>
    <xf numFmtId="0" fontId="46" fillId="0" borderId="0" xfId="3" applyNumberFormat="1" applyFont="1" applyAlignment="1">
      <alignment horizontal="left" vertical="top"/>
    </xf>
    <xf numFmtId="0" fontId="40" fillId="0" borderId="0" xfId="3" applyNumberFormat="1" applyFont="1" applyAlignment="1">
      <alignment horizontal="center"/>
    </xf>
    <xf numFmtId="0" fontId="29" fillId="0" borderId="0" xfId="3" applyNumberFormat="1" applyFont="1" applyAlignment="1">
      <alignment horizontal="center"/>
    </xf>
    <xf numFmtId="0" fontId="46" fillId="0" borderId="0" xfId="3" applyNumberFormat="1" applyFont="1" applyAlignment="1">
      <alignment vertical="center" wrapText="1"/>
    </xf>
    <xf numFmtId="0" fontId="46" fillId="0" borderId="0" xfId="3" applyNumberFormat="1" applyFont="1" applyAlignment="1">
      <alignment horizontal="left" vertical="center" wrapText="1"/>
    </xf>
    <xf numFmtId="0" fontId="46" fillId="0" borderId="1" xfId="3" applyNumberFormat="1" applyFont="1" applyBorder="1" applyAlignment="1">
      <alignment horizontal="left" vertical="center" wrapText="1"/>
    </xf>
    <xf numFmtId="0" fontId="45" fillId="0" borderId="0" xfId="3" applyNumberFormat="1" applyFont="1" applyAlignment="1">
      <alignment horizontal="center"/>
    </xf>
    <xf numFmtId="0" fontId="45" fillId="0" borderId="1" xfId="3" applyFont="1" applyBorder="1"/>
    <xf numFmtId="0" fontId="45" fillId="0" borderId="1" xfId="3" applyFont="1" applyBorder="1" applyAlignment="1">
      <alignment horizontal="center"/>
    </xf>
    <xf numFmtId="0" fontId="40" fillId="0" borderId="3" xfId="3" applyNumberFormat="1" applyFont="1" applyBorder="1" applyAlignment="1">
      <alignment horizontal="center" vertical="center" wrapText="1"/>
    </xf>
    <xf numFmtId="0" fontId="46" fillId="0" borderId="0" xfId="3" applyNumberFormat="1" applyFont="1" applyAlignment="1">
      <alignment horizontal="justify" vertical="top" wrapText="1"/>
    </xf>
    <xf numFmtId="0" fontId="40" fillId="0" borderId="3" xfId="3" applyFont="1" applyBorder="1" applyAlignment="1">
      <alignment horizontal="center"/>
    </xf>
    <xf numFmtId="0" fontId="46" fillId="0" borderId="4" xfId="3" applyFont="1" applyBorder="1" applyAlignment="1">
      <alignment horizontal="center" vertical="top" wrapText="1"/>
    </xf>
    <xf numFmtId="0" fontId="46" fillId="0" borderId="3" xfId="3" applyFont="1" applyBorder="1" applyAlignment="1">
      <alignment horizontal="center" vertical="top" wrapText="1"/>
    </xf>
    <xf numFmtId="0" fontId="46" fillId="0" borderId="5" xfId="3" applyFont="1" applyBorder="1" applyAlignment="1">
      <alignment horizontal="center" vertical="top" wrapText="1"/>
    </xf>
    <xf numFmtId="0" fontId="46" fillId="0" borderId="7" xfId="3" applyFont="1" applyBorder="1" applyAlignment="1">
      <alignment horizontal="center" vertical="top" wrapText="1"/>
    </xf>
    <xf numFmtId="0" fontId="46" fillId="0" borderId="0" xfId="3" applyFont="1" applyBorder="1" applyAlignment="1">
      <alignment horizontal="center" vertical="top" wrapText="1"/>
    </xf>
    <xf numFmtId="0" fontId="46" fillId="0" borderId="8" xfId="3" applyFont="1" applyBorder="1" applyAlignment="1">
      <alignment horizontal="center" vertical="top" wrapText="1"/>
    </xf>
    <xf numFmtId="0" fontId="46" fillId="0" borderId="9" xfId="3" applyFont="1" applyBorder="1" applyAlignment="1">
      <alignment horizontal="center" vertical="top" wrapText="1"/>
    </xf>
    <xf numFmtId="0" fontId="46" fillId="0" borderId="1" xfId="3" applyFont="1" applyBorder="1" applyAlignment="1">
      <alignment horizontal="center" vertical="top" wrapText="1"/>
    </xf>
    <xf numFmtId="0" fontId="46" fillId="0" borderId="10" xfId="3" applyFont="1" applyBorder="1" applyAlignment="1">
      <alignment horizontal="center" vertical="top" wrapText="1"/>
    </xf>
    <xf numFmtId="0" fontId="46" fillId="0" borderId="1" xfId="3" applyFont="1" applyBorder="1" applyAlignment="1">
      <alignment horizontal="left" vertical="top" wrapText="1"/>
    </xf>
    <xf numFmtId="0" fontId="35" fillId="5"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xf>
  </cellXfs>
  <cellStyles count="4">
    <cellStyle name="Гиперссылка" xfId="1" builtinId="8"/>
    <cellStyle name="Обычный" xfId="0" builtinId="0"/>
    <cellStyle name="Обычный_Лист1" xfId="2"/>
    <cellStyle name="Обычный_Лист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67650" y="1562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47625</xdr:colOff>
      <xdr:row>4</xdr:row>
      <xdr:rowOff>38100</xdr:rowOff>
    </xdr:from>
    <xdr:to>
      <xdr:col>8</xdr:col>
      <xdr:colOff>342900</xdr:colOff>
      <xdr:row>5</xdr:row>
      <xdr:rowOff>85725</xdr:rowOff>
    </xdr:to>
    <xdr:sp macro="" textlink="">
      <xdr:nvSpPr>
        <xdr:cNvPr id="2" name="Стрелка влево 1"/>
        <xdr:cNvSpPr/>
      </xdr:nvSpPr>
      <xdr:spPr>
        <a:xfrm>
          <a:off x="7810500" y="800100"/>
          <a:ext cx="295275" cy="24765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ru-R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1/&#1040;&#1057;&#1055;&#1048;&#1056;&#1040;&#1053;&#1058;&#1059;&#1056;&#1040;%202013/&#1055;&#1086;&#1089;&#1090;&#1091;&#1087;&#1083;&#1077;&#1085;&#1080;&#1077;/&#1055;&#1086;&#1089;&#1090;&#1091;&#1087;&#1083;&#1077;&#1085;&#1080;&#1077;%202021/zayav%20&#1075;&#1086;&#1090;&#1086;&#1074;&#1086;%20(&#1087;&#1072;&#1088;&#1086;&#1083;&#1100;-%2011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Заявление"/>
      <sheetName val="Индивидуальные достижения"/>
      <sheetName val="Согласие на зачисление"/>
    </sheetNames>
    <sheetDataSet>
      <sheetData sheetId="0">
        <row r="114">
          <cell r="C114" t="str">
            <v>заочной - в пределах целевой квоты</v>
          </cell>
          <cell r="G114" t="e">
            <v>#N/A</v>
          </cell>
        </row>
        <row r="115">
          <cell r="C115" t="str">
            <v>заочной - в рамках контрольных цифр приема</v>
          </cell>
          <cell r="G115" t="e">
            <v>#N/A</v>
          </cell>
        </row>
        <row r="116">
          <cell r="C116" t="str">
            <v>заочной - по договорам об оказании платных образовательных услуг</v>
          </cell>
          <cell r="G116" t="e">
            <v>#N/A</v>
          </cell>
        </row>
        <row r="117">
          <cell r="C117" t="str">
            <v>очной - в пределах целевой квоты</v>
          </cell>
          <cell r="G117" t="e">
            <v>#N/A</v>
          </cell>
        </row>
        <row r="118">
          <cell r="C118" t="str">
            <v>очной - в рамках контрольных цифр приема</v>
          </cell>
          <cell r="G118" t="e">
            <v>#N/A</v>
          </cell>
        </row>
        <row r="119">
          <cell r="C119" t="str">
            <v>очной - по договорам об оказании платных образовательных услуг</v>
          </cell>
          <cell r="G119" t="e">
            <v>#N/A</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M104"/>
  <sheetViews>
    <sheetView tabSelected="1" zoomScale="85" zoomScaleNormal="85" workbookViewId="0">
      <selection activeCell="C11" sqref="C11:M11"/>
    </sheetView>
  </sheetViews>
  <sheetFormatPr defaultColWidth="13.85546875" defaultRowHeight="15.75"/>
  <cols>
    <col min="1" max="1" width="13.85546875" style="9"/>
    <col min="2" max="2" width="11.28515625" style="9" customWidth="1"/>
    <col min="3" max="3" width="12.85546875" style="9" customWidth="1"/>
    <col min="4" max="4" width="11.85546875" style="9" customWidth="1"/>
    <col min="5" max="5" width="5.7109375" style="9" customWidth="1"/>
    <col min="6" max="6" width="13.85546875" style="9"/>
    <col min="7" max="7" width="9.42578125" style="9" customWidth="1"/>
    <col min="8" max="8" width="12.42578125" style="9" customWidth="1"/>
    <col min="9" max="9" width="19.140625" style="156" customWidth="1"/>
    <col min="10" max="10" width="5.42578125" style="9" hidden="1" customWidth="1"/>
    <col min="11" max="11" width="11.42578125" style="10" hidden="1" customWidth="1"/>
    <col min="12" max="13" width="13.85546875" style="10" hidden="1" customWidth="1"/>
    <col min="14" max="14" width="12" style="190" customWidth="1"/>
    <col min="15" max="15" width="49.140625" style="10" customWidth="1"/>
    <col min="16" max="39" width="13.85546875" style="10"/>
    <col min="40" max="16384" width="13.85546875" style="9"/>
  </cols>
  <sheetData>
    <row r="1" spans="1:39">
      <c r="A1" s="1" t="s">
        <v>378</v>
      </c>
    </row>
    <row r="2" spans="1:39">
      <c r="A2" s="1">
        <v>1</v>
      </c>
      <c r="B2" s="1" t="s">
        <v>379</v>
      </c>
    </row>
    <row r="3" spans="1:39">
      <c r="A3" s="1">
        <v>2</v>
      </c>
      <c r="B3" s="1" t="s">
        <v>380</v>
      </c>
    </row>
    <row r="4" spans="1:39">
      <c r="A4" s="1"/>
      <c r="B4" s="1" t="s">
        <v>389</v>
      </c>
    </row>
    <row r="5" spans="1:39">
      <c r="A5" s="1"/>
      <c r="B5" s="1" t="s">
        <v>382</v>
      </c>
    </row>
    <row r="6" spans="1:39">
      <c r="A6" s="1">
        <v>3</v>
      </c>
      <c r="B6" s="1" t="s">
        <v>381</v>
      </c>
    </row>
    <row r="7" spans="1:39">
      <c r="A7" s="1">
        <v>4</v>
      </c>
      <c r="B7" s="1" t="s">
        <v>383</v>
      </c>
    </row>
    <row r="8" spans="1:39">
      <c r="A8" s="1">
        <v>5</v>
      </c>
      <c r="B8" s="1" t="s">
        <v>384</v>
      </c>
      <c r="I8" s="9"/>
      <c r="K8" s="9"/>
      <c r="L8" s="9"/>
      <c r="M8" s="9"/>
    </row>
    <row r="9" spans="1:39">
      <c r="A9" s="1">
        <v>6</v>
      </c>
      <c r="B9" s="1" t="s">
        <v>440</v>
      </c>
      <c r="I9" s="9"/>
      <c r="K9" s="9"/>
      <c r="L9" s="9"/>
      <c r="M9" s="9"/>
    </row>
    <row r="10" spans="1:39">
      <c r="A10" s="1"/>
      <c r="O10" s="6" t="s">
        <v>61</v>
      </c>
    </row>
    <row r="11" spans="1:39">
      <c r="A11" s="211" t="s">
        <v>65</v>
      </c>
      <c r="B11" s="212"/>
      <c r="C11" s="216"/>
      <c r="D11" s="217"/>
      <c r="E11" s="217"/>
      <c r="F11" s="217"/>
      <c r="G11" s="217"/>
      <c r="H11" s="217"/>
      <c r="I11" s="217"/>
      <c r="J11" s="217"/>
      <c r="K11" s="217"/>
      <c r="L11" s="217"/>
      <c r="M11" s="217"/>
      <c r="O11" s="6" t="s">
        <v>397</v>
      </c>
    </row>
    <row r="12" spans="1:39" s="27" customFormat="1">
      <c r="A12" s="211" t="s">
        <v>68</v>
      </c>
      <c r="B12" s="212"/>
      <c r="C12" s="213"/>
      <c r="D12" s="214"/>
      <c r="E12" s="214"/>
      <c r="F12" s="214"/>
      <c r="G12" s="214"/>
      <c r="H12" s="214"/>
      <c r="I12" s="214"/>
      <c r="J12" s="214"/>
      <c r="K12" s="214"/>
      <c r="L12" s="214"/>
      <c r="M12" s="214"/>
      <c r="N12" s="191"/>
      <c r="O12" s="6" t="s">
        <v>69</v>
      </c>
      <c r="P12" s="30"/>
      <c r="Q12" s="30"/>
      <c r="R12" s="30"/>
      <c r="S12" s="30"/>
      <c r="T12" s="30"/>
      <c r="U12" s="30"/>
      <c r="V12" s="30"/>
      <c r="W12" s="30"/>
      <c r="X12" s="30"/>
      <c r="Y12" s="30"/>
      <c r="Z12" s="30"/>
      <c r="AA12" s="30"/>
      <c r="AB12" s="30"/>
      <c r="AC12" s="30"/>
      <c r="AD12" s="30"/>
      <c r="AE12" s="30"/>
      <c r="AF12" s="30"/>
      <c r="AG12" s="30"/>
      <c r="AH12" s="30"/>
      <c r="AI12" s="30"/>
      <c r="AJ12" s="30"/>
      <c r="AK12" s="30"/>
      <c r="AL12" s="30"/>
      <c r="AM12" s="30"/>
    </row>
    <row r="13" spans="1:39" s="27" customFormat="1">
      <c r="A13" s="211" t="s">
        <v>71</v>
      </c>
      <c r="B13" s="212"/>
      <c r="C13" s="213"/>
      <c r="D13" s="214"/>
      <c r="E13" s="214"/>
      <c r="F13" s="214"/>
      <c r="G13" s="214"/>
      <c r="H13" s="214"/>
      <c r="I13" s="214"/>
      <c r="J13" s="214"/>
      <c r="K13" s="214"/>
      <c r="L13" s="214"/>
      <c r="M13" s="214"/>
      <c r="N13" s="191"/>
      <c r="O13" s="6" t="s">
        <v>72</v>
      </c>
      <c r="P13" s="30"/>
      <c r="Q13" s="30"/>
      <c r="R13" s="30"/>
      <c r="S13" s="30"/>
      <c r="T13" s="30"/>
      <c r="U13" s="30"/>
      <c r="V13" s="30"/>
      <c r="W13" s="30"/>
      <c r="X13" s="30"/>
      <c r="Y13" s="30"/>
      <c r="Z13" s="30"/>
      <c r="AA13" s="30"/>
      <c r="AB13" s="30"/>
      <c r="AC13" s="30"/>
      <c r="AD13" s="30"/>
      <c r="AE13" s="30"/>
      <c r="AF13" s="30"/>
      <c r="AG13" s="30"/>
      <c r="AH13" s="30"/>
      <c r="AI13" s="30"/>
      <c r="AJ13" s="30"/>
      <c r="AK13" s="30"/>
      <c r="AL13" s="30"/>
      <c r="AM13" s="30"/>
    </row>
    <row r="14" spans="1:39" s="27" customFormat="1">
      <c r="N14" s="191"/>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s="27" customFormat="1" ht="110.25">
      <c r="A15" s="215" t="s">
        <v>395</v>
      </c>
      <c r="B15" s="215"/>
      <c r="C15" s="215"/>
      <c r="D15" s="215"/>
      <c r="E15" s="215"/>
      <c r="F15" s="215"/>
      <c r="G15" s="215"/>
      <c r="I15" s="184" t="s">
        <v>396</v>
      </c>
      <c r="N15" s="191"/>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s="133" customFormat="1">
      <c r="N16" s="192"/>
    </row>
    <row r="17" spans="1:14" s="133" customFormat="1">
      <c r="A17" s="218"/>
      <c r="B17" s="218"/>
      <c r="C17" s="218"/>
      <c r="D17" s="218"/>
      <c r="E17" s="218"/>
      <c r="F17" s="218"/>
      <c r="G17" s="218"/>
      <c r="H17" s="218"/>
      <c r="I17" s="153"/>
      <c r="J17" s="143"/>
      <c r="K17" s="145" t="str">
        <f>IF(A17="","-",LEFT(A17,FIND(" ",A17,1)-1))</f>
        <v>-</v>
      </c>
      <c r="L17" s="133">
        <f>IF(SUM(I18:I20)=0,0,1)</f>
        <v>0</v>
      </c>
      <c r="N17" s="192"/>
    </row>
    <row r="18" spans="1:14" s="133" customFormat="1">
      <c r="A18" s="9"/>
      <c r="B18" s="9"/>
      <c r="C18" s="10" t="str">
        <f>IF(ISNA(M18),"",IF(M18&lt;&gt;"ДА","","в пределах целевой квоты"))</f>
        <v/>
      </c>
      <c r="E18" s="148"/>
      <c r="I18" s="154"/>
      <c r="J18" s="143"/>
      <c r="K18" s="143" t="str">
        <f>K17</f>
        <v>-</v>
      </c>
      <c r="L18" s="10" t="s">
        <v>29</v>
      </c>
      <c r="M18" s="133" t="e">
        <f>LOOKUP(K18,$C$63:$C$87,$F$63:$F$87)</f>
        <v>#N/A</v>
      </c>
      <c r="N18" s="189" t="str">
        <f>IF(ISNA(M18),"Вы не выбрали научную специальность",IF(M18&lt;&gt;"ДА","Прием по этому варианту не осуществляется",""))</f>
        <v>Вы не выбрали научную специальность</v>
      </c>
    </row>
    <row r="19" spans="1:14" s="133" customFormat="1">
      <c r="A19" s="9"/>
      <c r="B19" s="9"/>
      <c r="C19" s="10" t="str">
        <f>IF(ISNA(M19),"",IF(M19&lt;&gt;"ДА","","в рамках контрольных цифр приема"))</f>
        <v/>
      </c>
      <c r="I19" s="154"/>
      <c r="J19" s="143"/>
      <c r="K19" s="143" t="str">
        <f>K18</f>
        <v>-</v>
      </c>
      <c r="L19" s="10" t="s">
        <v>45</v>
      </c>
      <c r="M19" s="133" t="e">
        <f>LOOKUP(K19,$C$63:$C$87,$G$63:$G$87)</f>
        <v>#N/A</v>
      </c>
      <c r="N19" s="189" t="str">
        <f t="shared" ref="N19:N20" si="0">IF(ISNA(M19),"Вы не выбрали научную специальность",IF(M19&lt;&gt;"ДА","Прием по этому варианту не осуществляется",""))</f>
        <v>Вы не выбрали научную специальность</v>
      </c>
    </row>
    <row r="20" spans="1:14" s="133" customFormat="1">
      <c r="A20" s="9"/>
      <c r="B20" s="9"/>
      <c r="C20" s="10" t="str">
        <f>IF(ISNA(M20),"",IF(M20&lt;&gt;"ДА","","по договорам об оказании платных образовательных услуг"))</f>
        <v/>
      </c>
      <c r="I20" s="154"/>
      <c r="J20" s="143"/>
      <c r="K20" s="143" t="str">
        <f>K19</f>
        <v>-</v>
      </c>
      <c r="L20" s="10" t="s">
        <v>56</v>
      </c>
      <c r="M20" s="133" t="e">
        <f>LOOKUP(K20,$C$63:$C$87,$H$63:$H$87)</f>
        <v>#N/A</v>
      </c>
      <c r="N20" s="189" t="str">
        <f t="shared" si="0"/>
        <v>Вы не выбрали научную специальность</v>
      </c>
    </row>
    <row r="21" spans="1:14" s="133" customFormat="1" ht="15.75" customHeight="1">
      <c r="A21" s="218"/>
      <c r="B21" s="218"/>
      <c r="C21" s="218"/>
      <c r="D21" s="218"/>
      <c r="E21" s="218"/>
      <c r="F21" s="218"/>
      <c r="G21" s="218"/>
      <c r="H21" s="218"/>
      <c r="I21" s="153"/>
      <c r="J21" s="143"/>
      <c r="K21" s="145" t="str">
        <f>IF(A21="","-",LEFT(A21,FIND(" ",A21,1)-1))</f>
        <v>-</v>
      </c>
      <c r="L21" s="133">
        <f>IF(SUM(I22:I24)=0,0,1)</f>
        <v>0</v>
      </c>
      <c r="N21" s="189"/>
    </row>
    <row r="22" spans="1:14" s="133" customFormat="1">
      <c r="A22" s="9"/>
      <c r="B22" s="9"/>
      <c r="C22" s="10" t="str">
        <f>IF(ISNA(M22),"",IF(M22&lt;&gt;"ДА","","в пределах целевой квоты"))</f>
        <v/>
      </c>
      <c r="I22" s="154"/>
      <c r="J22" s="143"/>
      <c r="K22" s="143" t="str">
        <f>K21</f>
        <v>-</v>
      </c>
      <c r="L22" s="10" t="s">
        <v>29</v>
      </c>
      <c r="M22" s="133" t="e">
        <f>LOOKUP(K22,$C$63:$C$87,$F$63:$F$87)</f>
        <v>#N/A</v>
      </c>
      <c r="N22" s="189" t="str">
        <f t="shared" ref="N22:N24" si="1">IF(ISNA(M22),"Вы не выбрали научную специальность",IF(M22&lt;&gt;"ДА","Прием по этому варианту не осуществляется",""))</f>
        <v>Вы не выбрали научную специальность</v>
      </c>
    </row>
    <row r="23" spans="1:14" s="133" customFormat="1">
      <c r="C23" s="10" t="str">
        <f>IF(ISNA(M23),"",IF(M23&lt;&gt;"ДА","","в рамках контрольных цифр приема"))</f>
        <v/>
      </c>
      <c r="I23" s="154"/>
      <c r="J23" s="143"/>
      <c r="K23" s="143" t="str">
        <f>K22</f>
        <v>-</v>
      </c>
      <c r="L23" s="10" t="s">
        <v>45</v>
      </c>
      <c r="M23" s="133" t="e">
        <f>LOOKUP(K23,$C$63:$C$87,$G$63:$G$87)</f>
        <v>#N/A</v>
      </c>
      <c r="N23" s="189" t="str">
        <f t="shared" si="1"/>
        <v>Вы не выбрали научную специальность</v>
      </c>
    </row>
    <row r="24" spans="1:14" s="133" customFormat="1">
      <c r="C24" s="10" t="str">
        <f>IF(ISNA(M24),"",IF(M24&lt;&gt;"ДА","","по договорам об оказании платных образовательных услуг"))</f>
        <v/>
      </c>
      <c r="I24" s="154"/>
      <c r="J24" s="143"/>
      <c r="K24" s="143" t="str">
        <f>K23</f>
        <v>-</v>
      </c>
      <c r="L24" s="10" t="s">
        <v>56</v>
      </c>
      <c r="M24" s="133" t="e">
        <f>LOOKUP(K24,$C$63:$C$87,$H$63:$H$87)</f>
        <v>#N/A</v>
      </c>
      <c r="N24" s="189" t="str">
        <f t="shared" si="1"/>
        <v>Вы не выбрали научную специальность</v>
      </c>
    </row>
    <row r="25" spans="1:14" s="133" customFormat="1" ht="15.75" customHeight="1">
      <c r="A25" s="218"/>
      <c r="B25" s="218"/>
      <c r="C25" s="218"/>
      <c r="D25" s="218"/>
      <c r="E25" s="218"/>
      <c r="F25" s="218"/>
      <c r="G25" s="218"/>
      <c r="H25" s="218"/>
      <c r="I25" s="153"/>
      <c r="J25" s="143"/>
      <c r="K25" s="145" t="str">
        <f>IF(A25="","-",LEFT(A25,FIND(" ",A25,1)-1))</f>
        <v>-</v>
      </c>
      <c r="L25" s="133">
        <f>IF(SUM(I26:I28)=0,0,1)</f>
        <v>0</v>
      </c>
      <c r="N25" s="189"/>
    </row>
    <row r="26" spans="1:14" s="133" customFormat="1">
      <c r="C26" s="10" t="str">
        <f>IF(ISNA(M26),"",IF(M26&lt;&gt;"ДА","","в пределах целевой квоты"))</f>
        <v/>
      </c>
      <c r="I26" s="154"/>
      <c r="J26" s="143"/>
      <c r="K26" s="143" t="str">
        <f>K25</f>
        <v>-</v>
      </c>
      <c r="L26" s="10" t="s">
        <v>29</v>
      </c>
      <c r="M26" s="133" t="e">
        <f>LOOKUP(K26,$C$63:$C$87,$F$63:$F$87)</f>
        <v>#N/A</v>
      </c>
      <c r="N26" s="189" t="str">
        <f t="shared" ref="N26:N28" si="2">IF(ISNA(M26),"Вы не выбрали научную специальность",IF(M26&lt;&gt;"ДА","Прием по этому варианту не осуществляется",""))</f>
        <v>Вы не выбрали научную специальность</v>
      </c>
    </row>
    <row r="27" spans="1:14" s="133" customFormat="1">
      <c r="C27" s="10" t="str">
        <f>IF(ISNA(M27),"",IF(M27&lt;&gt;"ДА","","в рамках контрольных цифр приема"))</f>
        <v/>
      </c>
      <c r="I27" s="154"/>
      <c r="J27" s="143"/>
      <c r="K27" s="143" t="str">
        <f>K26</f>
        <v>-</v>
      </c>
      <c r="L27" s="10" t="s">
        <v>45</v>
      </c>
      <c r="M27" s="133" t="e">
        <f>LOOKUP(K27,$C$63:$C$87,$G$63:$G$87)</f>
        <v>#N/A</v>
      </c>
      <c r="N27" s="189" t="str">
        <f t="shared" si="2"/>
        <v>Вы не выбрали научную специальность</v>
      </c>
    </row>
    <row r="28" spans="1:14" s="133" customFormat="1">
      <c r="C28" s="10" t="str">
        <f>IF(ISNA(M28),"",IF(M28&lt;&gt;"ДА","","по договорам об оказании платных образовательных услуг"))</f>
        <v/>
      </c>
      <c r="I28" s="154"/>
      <c r="J28" s="143"/>
      <c r="K28" s="143" t="str">
        <f>K27</f>
        <v>-</v>
      </c>
      <c r="L28" s="10" t="s">
        <v>56</v>
      </c>
      <c r="M28" s="133" t="e">
        <f>LOOKUP(K28,$C$63:$C$87,$H$63:$H$87)</f>
        <v>#N/A</v>
      </c>
      <c r="N28" s="189" t="str">
        <f t="shared" si="2"/>
        <v>Вы не выбрали научную специальность</v>
      </c>
    </row>
    <row r="29" spans="1:14" s="133" customFormat="1" ht="15.75" customHeight="1">
      <c r="A29" s="218"/>
      <c r="B29" s="218"/>
      <c r="C29" s="218"/>
      <c r="D29" s="218"/>
      <c r="E29" s="218"/>
      <c r="F29" s="218"/>
      <c r="G29" s="218"/>
      <c r="H29" s="218"/>
      <c r="I29" s="153"/>
      <c r="J29" s="143"/>
      <c r="K29" s="145" t="str">
        <f>IF(A29="","-",LEFT(A29,FIND(" ",A29,1)-1))</f>
        <v>-</v>
      </c>
      <c r="L29" s="133">
        <f>IF(SUM(I30:I32)=0,0,1)</f>
        <v>0</v>
      </c>
      <c r="N29" s="189"/>
    </row>
    <row r="30" spans="1:14" s="133" customFormat="1">
      <c r="A30" s="9"/>
      <c r="B30" s="9"/>
      <c r="C30" s="10" t="str">
        <f>IF(ISNA(M30),"",IF(M30&lt;&gt;"ДА","","в пределах целевой квоты"))</f>
        <v/>
      </c>
      <c r="I30" s="154"/>
      <c r="J30" s="143"/>
      <c r="K30" s="143" t="str">
        <f>K29</f>
        <v>-</v>
      </c>
      <c r="L30" s="10" t="s">
        <v>29</v>
      </c>
      <c r="M30" s="133" t="e">
        <f>LOOKUP(K30,$C$63:$C$87,$F$63:$F$87)</f>
        <v>#N/A</v>
      </c>
      <c r="N30" s="189" t="str">
        <f>IF(ISNA(M30),"Вы не выбрали научную специальность",IF(M30&lt;&gt;"ДА","Прием по этому варианту не осуществляется",""))</f>
        <v>Вы не выбрали научную специальность</v>
      </c>
    </row>
    <row r="31" spans="1:14" s="133" customFormat="1">
      <c r="A31" s="9"/>
      <c r="B31" s="9"/>
      <c r="C31" s="10" t="str">
        <f>IF(ISNA(M31),"",IF(M31&lt;&gt;"ДА","","в рамках контрольных цифр приема"))</f>
        <v/>
      </c>
      <c r="I31" s="154"/>
      <c r="J31" s="143"/>
      <c r="K31" s="143" t="str">
        <f>K30</f>
        <v>-</v>
      </c>
      <c r="L31" s="10" t="s">
        <v>45</v>
      </c>
      <c r="M31" s="133" t="e">
        <f>LOOKUP(K31,$C$63:$C$87,$G$63:$G$87)</f>
        <v>#N/A</v>
      </c>
      <c r="N31" s="189" t="str">
        <f t="shared" ref="N31:N32" si="3">IF(ISNA(M31),"Вы не выбрали научную специальность",IF(M31&lt;&gt;"ДА","Прием по этому варианту не осуществляется",""))</f>
        <v>Вы не выбрали научную специальность</v>
      </c>
    </row>
    <row r="32" spans="1:14" s="133" customFormat="1">
      <c r="C32" s="10" t="str">
        <f>IF(ISNA(M32),"",IF(M32&lt;&gt;"ДА","","по договорам об оказании платных образовательных услуг"))</f>
        <v/>
      </c>
      <c r="I32" s="154"/>
      <c r="J32" s="143"/>
      <c r="K32" s="143" t="str">
        <f>K31</f>
        <v>-</v>
      </c>
      <c r="L32" s="10" t="s">
        <v>56</v>
      </c>
      <c r="M32" s="133" t="e">
        <f>LOOKUP(K32,$C$63:$C$87,$H$63:$H$87)</f>
        <v>#N/A</v>
      </c>
      <c r="N32" s="189" t="str">
        <f t="shared" si="3"/>
        <v>Вы не выбрали научную специальность</v>
      </c>
    </row>
    <row r="33" spans="1:14" s="133" customFormat="1">
      <c r="A33" s="218"/>
      <c r="B33" s="218"/>
      <c r="C33" s="218"/>
      <c r="D33" s="218"/>
      <c r="E33" s="218"/>
      <c r="F33" s="218"/>
      <c r="G33" s="218"/>
      <c r="H33" s="218"/>
      <c r="I33" s="153"/>
      <c r="J33" s="143"/>
      <c r="K33" s="145" t="str">
        <f>IF(A33="","-",LEFT(A33,FIND(" ",A33,1)-1))</f>
        <v>-</v>
      </c>
      <c r="L33" s="133">
        <f>IF(SUM(I34:I36)=0,0,1)</f>
        <v>0</v>
      </c>
      <c r="N33" s="189"/>
    </row>
    <row r="34" spans="1:14" s="133" customFormat="1">
      <c r="A34" s="9"/>
      <c r="B34" s="9"/>
      <c r="C34" s="10" t="str">
        <f>IF(ISNA(M34),"",IF(M34&lt;&gt;"ДА","","в пределах целевой квоты"))</f>
        <v/>
      </c>
      <c r="I34" s="154"/>
      <c r="J34" s="143"/>
      <c r="K34" s="143" t="str">
        <f>K33</f>
        <v>-</v>
      </c>
      <c r="L34" s="10" t="s">
        <v>29</v>
      </c>
      <c r="M34" s="133" t="e">
        <f>LOOKUP(K34,$C$63:$C$87,$F$63:$F$87)</f>
        <v>#N/A</v>
      </c>
      <c r="N34" s="189" t="str">
        <f t="shared" ref="N34:N36" si="4">IF(ISNA(M34),"Вы не выбрали научную специальность",IF(M34&lt;&gt;"ДА","Прием по этому варианту не осуществляется",""))</f>
        <v>Вы не выбрали научную специальность</v>
      </c>
    </row>
    <row r="35" spans="1:14" s="133" customFormat="1">
      <c r="A35" s="9"/>
      <c r="B35" s="9"/>
      <c r="C35" s="10" t="str">
        <f>IF(ISNA(M35),"",IF(M35&lt;&gt;"ДА","","в рамках контрольных цифр приема"))</f>
        <v/>
      </c>
      <c r="I35" s="154"/>
      <c r="J35" s="143"/>
      <c r="K35" s="143" t="str">
        <f>K34</f>
        <v>-</v>
      </c>
      <c r="L35" s="10" t="s">
        <v>45</v>
      </c>
      <c r="M35" s="133" t="e">
        <f>LOOKUP(K35,$C$63:$C$87,$G$63:$G$87)</f>
        <v>#N/A</v>
      </c>
      <c r="N35" s="189" t="str">
        <f t="shared" si="4"/>
        <v>Вы не выбрали научную специальность</v>
      </c>
    </row>
    <row r="36" spans="1:14" s="133" customFormat="1">
      <c r="A36" s="9"/>
      <c r="B36" s="9"/>
      <c r="C36" s="10" t="str">
        <f>IF(ISNA(M36),"",IF(M36&lt;&gt;"ДА","","по договорам об оказании платных образовательных услуг"))</f>
        <v/>
      </c>
      <c r="I36" s="154"/>
      <c r="J36" s="143"/>
      <c r="K36" s="143" t="str">
        <f>K35</f>
        <v>-</v>
      </c>
      <c r="L36" s="10" t="s">
        <v>56</v>
      </c>
      <c r="M36" s="133" t="e">
        <f>LOOKUP(K36,$C$63:$C$87,$H$63:$H$87)</f>
        <v>#N/A</v>
      </c>
      <c r="N36" s="189" t="str">
        <f t="shared" si="4"/>
        <v>Вы не выбрали научную специальность</v>
      </c>
    </row>
    <row r="37" spans="1:14" s="133" customFormat="1">
      <c r="A37" s="9"/>
      <c r="B37" s="9"/>
      <c r="C37" s="148"/>
      <c r="D37" s="148"/>
      <c r="I37" s="149"/>
      <c r="N37" s="192"/>
    </row>
    <row r="38" spans="1:14" s="133" customFormat="1" hidden="1">
      <c r="A38" s="9" t="s">
        <v>299</v>
      </c>
      <c r="B38" s="9"/>
      <c r="C38" s="148"/>
      <c r="D38" s="148"/>
      <c r="I38" s="149"/>
      <c r="N38" s="192"/>
    </row>
    <row r="39" spans="1:14" s="133" customFormat="1" hidden="1">
      <c r="A39" s="40">
        <v>1</v>
      </c>
      <c r="B39" s="133" t="e">
        <f>INDEX(I17:K36,MATCH(1,I17:I36,0),3)</f>
        <v>#N/A</v>
      </c>
      <c r="C39" s="149" t="e">
        <f>INDEX($I$17:$L$36,MATCH($A39,$I$17:$I$36,0),4)</f>
        <v>#N/A</v>
      </c>
      <c r="D39" s="133" t="str">
        <f>IF(ISNA(B39),"-",LOOKUP(B39,$C$63:$C$87,$A$63:$A$87))</f>
        <v>-</v>
      </c>
      <c r="E39" s="133" t="str">
        <f t="shared" ref="E39:E42" si="5">IF(ISNA(C39),"-",C39)</f>
        <v>-</v>
      </c>
      <c r="I39" s="149"/>
      <c r="N39" s="192"/>
    </row>
    <row r="40" spans="1:14" s="133" customFormat="1" hidden="1">
      <c r="A40" s="40">
        <v>2</v>
      </c>
      <c r="B40" s="9" t="e">
        <f>INDEX(I17:K36,MATCH(2,I17:I36,0),3)</f>
        <v>#N/A</v>
      </c>
      <c r="C40" s="149" t="e">
        <f>INDEX($I$17:$L$36,MATCH($A40,$I$17:$I$36,0),4)</f>
        <v>#N/A</v>
      </c>
      <c r="D40" s="133" t="str">
        <f t="shared" ref="D40:D43" si="6">IF(ISNA(B40),"-",LOOKUP(B40,$C$63:$C$87,$A$63:$A$87))</f>
        <v>-</v>
      </c>
      <c r="E40" s="133" t="str">
        <f t="shared" si="5"/>
        <v>-</v>
      </c>
      <c r="I40" s="149"/>
      <c r="N40" s="192"/>
    </row>
    <row r="41" spans="1:14" s="133" customFormat="1" hidden="1">
      <c r="A41" s="142">
        <v>3</v>
      </c>
      <c r="B41" s="133" t="e">
        <f>INDEX(I17:K36,MATCH(3,I17:I36,0),3)</f>
        <v>#N/A</v>
      </c>
      <c r="C41" s="149" t="e">
        <f>INDEX($I$17:$L$36,MATCH($A41,$I$17:$I$36,0),4)</f>
        <v>#N/A</v>
      </c>
      <c r="D41" s="133" t="str">
        <f t="shared" si="6"/>
        <v>-</v>
      </c>
      <c r="E41" s="133" t="str">
        <f t="shared" si="5"/>
        <v>-</v>
      </c>
      <c r="I41" s="149"/>
      <c r="N41" s="192"/>
    </row>
    <row r="42" spans="1:14" s="133" customFormat="1" hidden="1">
      <c r="A42" s="142">
        <v>4</v>
      </c>
      <c r="B42" s="133" t="e">
        <f>INDEX(I17:K36,MATCH(4,I17:I36,0),3)</f>
        <v>#N/A</v>
      </c>
      <c r="C42" s="149" t="e">
        <f>INDEX($I$17:$L$36,MATCH($A42,$I$17:$I$36,0),4)</f>
        <v>#N/A</v>
      </c>
      <c r="D42" s="133" t="str">
        <f t="shared" si="6"/>
        <v>-</v>
      </c>
      <c r="E42" s="133" t="str">
        <f t="shared" si="5"/>
        <v>-</v>
      </c>
      <c r="I42" s="149"/>
      <c r="N42" s="192"/>
    </row>
    <row r="43" spans="1:14" s="133" customFormat="1" hidden="1">
      <c r="A43" s="142">
        <v>5</v>
      </c>
      <c r="B43" s="133" t="e">
        <f>INDEX(I17:K36,MATCH(5,I17:I36,0),3)</f>
        <v>#N/A</v>
      </c>
      <c r="C43" s="149" t="e">
        <f>INDEX($I$17:$L$36,MATCH($A43,$I$17:$I$36,0),4)</f>
        <v>#N/A</v>
      </c>
      <c r="D43" s="133" t="str">
        <f t="shared" si="6"/>
        <v>-</v>
      </c>
      <c r="E43" s="133" t="str">
        <f>IF(ISNA(C43),"-",C43)</f>
        <v>-</v>
      </c>
      <c r="I43" s="149"/>
      <c r="N43" s="192"/>
    </row>
    <row r="44" spans="1:14" s="133" customFormat="1" hidden="1">
      <c r="A44" s="142"/>
      <c r="I44" s="149"/>
      <c r="N44" s="192"/>
    </row>
    <row r="45" spans="1:14" s="133" customFormat="1" hidden="1">
      <c r="A45" s="136"/>
      <c r="I45" s="149"/>
      <c r="N45" s="192"/>
    </row>
    <row r="46" spans="1:14" s="133" customFormat="1" hidden="1">
      <c r="A46" s="135" t="s">
        <v>300</v>
      </c>
      <c r="I46" s="149"/>
      <c r="N46" s="192"/>
    </row>
    <row r="47" spans="1:14" s="133" customFormat="1" hidden="1">
      <c r="A47" s="133" t="str">
        <f>IF(L17=1,K17,"-")</f>
        <v>-</v>
      </c>
      <c r="B47" s="133">
        <f>L17</f>
        <v>0</v>
      </c>
      <c r="C47" s="133" t="str">
        <f>IF(B47=0," - ",LOOKUP(A47,$C$63:$C$87,$B$63:$B$87))</f>
        <v xml:space="preserve"> - </v>
      </c>
      <c r="D47" s="133" t="str">
        <f>IF(B47=0," - ",LOOKUP(A47,$C$63:$C$87,$A$63:$A$87))</f>
        <v xml:space="preserve"> - </v>
      </c>
      <c r="I47" s="149"/>
      <c r="N47" s="192"/>
    </row>
    <row r="48" spans="1:14" s="133" customFormat="1" hidden="1">
      <c r="A48" s="133" t="str">
        <f>IF(L21=1,K21,"-")</f>
        <v>-</v>
      </c>
      <c r="B48" s="133">
        <f>L21</f>
        <v>0</v>
      </c>
      <c r="C48" s="133" t="str">
        <f t="shared" ref="C48:C51" si="7">IF(B48=0," - ",LOOKUP(A48,$C$63:$C$87,$B$63:$B$87))</f>
        <v xml:space="preserve"> - </v>
      </c>
      <c r="D48" s="133" t="str">
        <f t="shared" ref="D48:D51" si="8">IF(B48=0," - ",LOOKUP(A48,$C$63:$C$87,$A$63:$A$87))</f>
        <v xml:space="preserve"> - </v>
      </c>
      <c r="F48" s="135"/>
      <c r="I48" s="149"/>
      <c r="N48" s="192"/>
    </row>
    <row r="49" spans="1:26" s="133" customFormat="1" hidden="1">
      <c r="A49" s="133" t="str">
        <f>IF(L25=1,K25,"-")</f>
        <v>-</v>
      </c>
      <c r="B49" s="10">
        <f>L25</f>
        <v>0</v>
      </c>
      <c r="C49" s="133" t="str">
        <f t="shared" si="7"/>
        <v xml:space="preserve"> - </v>
      </c>
      <c r="D49" s="133" t="str">
        <f t="shared" si="8"/>
        <v xml:space="preserve"> - </v>
      </c>
      <c r="E49" s="10"/>
      <c r="F49" s="135"/>
      <c r="I49" s="149"/>
      <c r="N49" s="192"/>
      <c r="Z49" s="10"/>
    </row>
    <row r="50" spans="1:26" s="10" customFormat="1" hidden="1">
      <c r="A50" s="133" t="str">
        <f>IF(L29=1,K29,"-")</f>
        <v>-</v>
      </c>
      <c r="B50" s="10">
        <f>L29</f>
        <v>0</v>
      </c>
      <c r="C50" s="133" t="str">
        <f t="shared" si="7"/>
        <v xml:space="preserve"> - </v>
      </c>
      <c r="D50" s="133" t="str">
        <f t="shared" si="8"/>
        <v xml:space="preserve"> - </v>
      </c>
      <c r="F50" s="135"/>
      <c r="I50" s="155"/>
      <c r="N50" s="190"/>
    </row>
    <row r="51" spans="1:26" s="10" customFormat="1" hidden="1">
      <c r="A51" s="133" t="str">
        <f>IF(L33=1,K33,"-")</f>
        <v>-</v>
      </c>
      <c r="B51" s="10">
        <f>L33</f>
        <v>0</v>
      </c>
      <c r="C51" s="133" t="str">
        <f t="shared" si="7"/>
        <v xml:space="preserve"> - </v>
      </c>
      <c r="D51" s="133" t="str">
        <f t="shared" si="8"/>
        <v xml:space="preserve"> - </v>
      </c>
      <c r="F51" s="135"/>
      <c r="I51" s="155"/>
      <c r="N51" s="190"/>
    </row>
    <row r="52" spans="1:26" s="10" customFormat="1" hidden="1">
      <c r="A52" s="135"/>
      <c r="C52" s="133"/>
      <c r="F52" s="135"/>
      <c r="I52" s="155"/>
      <c r="N52" s="190"/>
    </row>
    <row r="53" spans="1:26" s="10" customFormat="1" hidden="1">
      <c r="A53" s="142"/>
      <c r="I53" s="155"/>
      <c r="N53" s="190"/>
    </row>
    <row r="54" spans="1:26" s="10" customFormat="1" hidden="1">
      <c r="I54" s="155"/>
      <c r="N54" s="190"/>
    </row>
    <row r="55" spans="1:26" s="10" customFormat="1" hidden="1">
      <c r="D55" s="10" t="s">
        <v>288</v>
      </c>
      <c r="E55" s="10" t="s">
        <v>289</v>
      </c>
      <c r="F55" s="10" t="s">
        <v>290</v>
      </c>
      <c r="G55" s="10" t="s">
        <v>291</v>
      </c>
      <c r="H55" s="10" t="s">
        <v>292</v>
      </c>
      <c r="I55" s="155"/>
      <c r="N55" s="190"/>
    </row>
    <row r="56" spans="1:26" s="10" customFormat="1" hidden="1">
      <c r="D56" s="10" t="e">
        <f>B39</f>
        <v>#N/A</v>
      </c>
      <c r="E56" s="10" t="e">
        <f>B40</f>
        <v>#N/A</v>
      </c>
      <c r="F56" s="10" t="e">
        <f>B41</f>
        <v>#N/A</v>
      </c>
      <c r="G56" s="10" t="e">
        <f>B42</f>
        <v>#N/A</v>
      </c>
      <c r="H56" s="10" t="e">
        <f>B43</f>
        <v>#N/A</v>
      </c>
      <c r="I56" s="155"/>
      <c r="N56" s="190"/>
    </row>
    <row r="57" spans="1:26" s="10" customFormat="1" hidden="1">
      <c r="A57" s="10" t="s">
        <v>29</v>
      </c>
      <c r="D57" s="10" t="e">
        <f>LOOKUP(D56,$C$63:$C$87,$F$63:$F$87)</f>
        <v>#N/A</v>
      </c>
      <c r="E57" s="10" t="e">
        <f t="shared" ref="E57:H57" si="9">LOOKUP(E56,$C$63:$C$87,$F$63:$F$87)</f>
        <v>#N/A</v>
      </c>
      <c r="F57" s="10" t="e">
        <f t="shared" si="9"/>
        <v>#N/A</v>
      </c>
      <c r="G57" s="10" t="e">
        <f t="shared" si="9"/>
        <v>#N/A</v>
      </c>
      <c r="H57" s="10" t="e">
        <f t="shared" si="9"/>
        <v>#N/A</v>
      </c>
      <c r="I57" s="155"/>
      <c r="N57" s="190"/>
    </row>
    <row r="58" spans="1:26" s="10" customFormat="1" hidden="1">
      <c r="A58" s="10" t="s">
        <v>45</v>
      </c>
      <c r="D58" s="10" t="e">
        <f>LOOKUP(D56,$C$63:$C$87,$G$63:$G$87)</f>
        <v>#N/A</v>
      </c>
      <c r="E58" s="10" t="e">
        <f t="shared" ref="E58:H58" si="10">LOOKUP(E56,$C$63:$C$87,$G$63:$G$87)</f>
        <v>#N/A</v>
      </c>
      <c r="F58" s="10" t="e">
        <f t="shared" si="10"/>
        <v>#N/A</v>
      </c>
      <c r="G58" s="10" t="e">
        <f t="shared" si="10"/>
        <v>#N/A</v>
      </c>
      <c r="H58" s="10" t="e">
        <f t="shared" si="10"/>
        <v>#N/A</v>
      </c>
      <c r="I58" s="155"/>
      <c r="N58" s="190"/>
    </row>
    <row r="59" spans="1:26" s="10" customFormat="1" hidden="1">
      <c r="A59" s="10" t="s">
        <v>56</v>
      </c>
      <c r="D59" s="10" t="e">
        <f>LOOKUP(D56,$C$63:$C$87,$H$63:$H$87)</f>
        <v>#N/A</v>
      </c>
      <c r="E59" s="10" t="e">
        <f t="shared" ref="E59:G59" si="11">LOOKUP(E56,$C$63:$C$87,$H$63:$H$87)</f>
        <v>#N/A</v>
      </c>
      <c r="F59" s="10" t="e">
        <f t="shared" si="11"/>
        <v>#N/A</v>
      </c>
      <c r="G59" s="10" t="e">
        <f t="shared" si="11"/>
        <v>#N/A</v>
      </c>
      <c r="H59" s="10" t="e">
        <f>LOOKUP(H56,$C$63:$C$87,$H$63:$H$87)</f>
        <v>#N/A</v>
      </c>
      <c r="I59" s="155"/>
      <c r="N59" s="190"/>
    </row>
    <row r="60" spans="1:26" s="10" customFormat="1" hidden="1">
      <c r="I60" s="155"/>
      <c r="N60" s="190"/>
    </row>
    <row r="61" spans="1:26" s="10" customFormat="1" hidden="1">
      <c r="I61" s="155"/>
      <c r="N61" s="190"/>
    </row>
    <row r="62" spans="1:26" s="10" customFormat="1" hidden="1">
      <c r="F62" s="10" t="s">
        <v>29</v>
      </c>
      <c r="G62" s="10" t="s">
        <v>45</v>
      </c>
      <c r="H62" s="10" t="s">
        <v>56</v>
      </c>
      <c r="I62" s="155"/>
      <c r="N62" s="190"/>
    </row>
    <row r="63" spans="1:26" s="10" customFormat="1" hidden="1">
      <c r="A63" s="9" t="s">
        <v>242</v>
      </c>
      <c r="B63" s="9" t="s">
        <v>168</v>
      </c>
      <c r="C63" s="10" t="str">
        <f>LEFT(A63,FIND(" ",A63,1)-1)</f>
        <v>1.5.15.</v>
      </c>
      <c r="F63" s="10" t="s">
        <v>175</v>
      </c>
      <c r="G63" s="10" t="s">
        <v>175</v>
      </c>
      <c r="H63" s="10" t="s">
        <v>175</v>
      </c>
      <c r="I63" s="155"/>
      <c r="N63" s="190"/>
    </row>
    <row r="64" spans="1:26" s="10" customFormat="1" hidden="1">
      <c r="A64" s="9" t="s">
        <v>241</v>
      </c>
      <c r="B64" s="9" t="s">
        <v>266</v>
      </c>
      <c r="C64" s="10" t="str">
        <f t="shared" ref="C64:C87" si="12">LEFT(A64,FIND(" ",A64,1)-1)</f>
        <v>1.5.5.</v>
      </c>
      <c r="F64" s="10" t="s">
        <v>174</v>
      </c>
      <c r="G64" s="10" t="s">
        <v>174</v>
      </c>
      <c r="H64" s="10" t="s">
        <v>175</v>
      </c>
      <c r="I64" s="155"/>
      <c r="N64" s="190"/>
    </row>
    <row r="65" spans="1:26" s="10" customFormat="1" hidden="1">
      <c r="A65" s="9" t="s">
        <v>243</v>
      </c>
      <c r="B65" s="9" t="s">
        <v>267</v>
      </c>
      <c r="C65" s="10" t="str">
        <f t="shared" si="12"/>
        <v>1.6.15.</v>
      </c>
      <c r="F65" s="10" t="s">
        <v>175</v>
      </c>
      <c r="G65" s="10" t="s">
        <v>175</v>
      </c>
      <c r="H65" s="10" t="s">
        <v>175</v>
      </c>
      <c r="I65" s="155"/>
      <c r="N65" s="190"/>
    </row>
    <row r="66" spans="1:26" s="10" customFormat="1" hidden="1">
      <c r="A66" s="9" t="s">
        <v>441</v>
      </c>
      <c r="B66" s="9" t="s">
        <v>170</v>
      </c>
      <c r="C66" s="10" t="str">
        <f t="shared" si="12"/>
        <v>2.3.1.</v>
      </c>
      <c r="F66" s="10" t="s">
        <v>175</v>
      </c>
      <c r="G66" s="10" t="s">
        <v>175</v>
      </c>
      <c r="H66" s="10" t="s">
        <v>175</v>
      </c>
      <c r="I66" s="155"/>
      <c r="N66" s="190"/>
    </row>
    <row r="67" spans="1:26" s="10" customFormat="1" hidden="1">
      <c r="A67" s="9" t="s">
        <v>245</v>
      </c>
      <c r="B67" s="9" t="s">
        <v>170</v>
      </c>
      <c r="C67" s="10" t="str">
        <f t="shared" si="12"/>
        <v>2.3.4.</v>
      </c>
      <c r="F67" s="10" t="s">
        <v>175</v>
      </c>
      <c r="G67" s="10" t="s">
        <v>175</v>
      </c>
      <c r="H67" s="10" t="s">
        <v>175</v>
      </c>
      <c r="I67" s="155"/>
      <c r="N67" s="190"/>
    </row>
    <row r="68" spans="1:26" s="10" customFormat="1" hidden="1">
      <c r="A68" s="9" t="s">
        <v>246</v>
      </c>
      <c r="B68" s="9" t="s">
        <v>268</v>
      </c>
      <c r="C68" s="10" t="str">
        <f t="shared" si="12"/>
        <v>2.7.1.</v>
      </c>
      <c r="F68" s="10" t="s">
        <v>175</v>
      </c>
      <c r="G68" s="10" t="s">
        <v>175</v>
      </c>
      <c r="H68" s="10" t="s">
        <v>175</v>
      </c>
      <c r="I68" s="155"/>
      <c r="N68" s="190"/>
    </row>
    <row r="69" spans="1:26" s="10" customFormat="1" hidden="1">
      <c r="A69" s="9" t="s">
        <v>247</v>
      </c>
      <c r="B69" s="9" t="s">
        <v>269</v>
      </c>
      <c r="C69" s="10" t="str">
        <f t="shared" si="12"/>
        <v>4.1.1.</v>
      </c>
      <c r="F69" s="10" t="s">
        <v>175</v>
      </c>
      <c r="G69" s="10" t="s">
        <v>175</v>
      </c>
      <c r="H69" s="10" t="s">
        <v>175</v>
      </c>
      <c r="I69" s="155"/>
      <c r="N69" s="190"/>
    </row>
    <row r="70" spans="1:26" s="10" customFormat="1" hidden="1">
      <c r="A70" s="9" t="s">
        <v>248</v>
      </c>
      <c r="B70" s="9" t="s">
        <v>270</v>
      </c>
      <c r="C70" s="10" t="str">
        <f t="shared" si="12"/>
        <v>4.1.3.</v>
      </c>
      <c r="F70" s="10" t="s">
        <v>175</v>
      </c>
      <c r="G70" s="10" t="s">
        <v>175</v>
      </c>
      <c r="H70" s="10" t="s">
        <v>175</v>
      </c>
      <c r="I70" s="155"/>
      <c r="N70" s="190"/>
    </row>
    <row r="71" spans="1:26" s="10" customFormat="1" hidden="1">
      <c r="A71" s="9" t="s">
        <v>249</v>
      </c>
      <c r="B71" s="9" t="s">
        <v>271</v>
      </c>
      <c r="C71" s="10" t="str">
        <f t="shared" si="12"/>
        <v>4.2.1.</v>
      </c>
      <c r="F71" s="10" t="s">
        <v>175</v>
      </c>
      <c r="G71" s="10" t="s">
        <v>175</v>
      </c>
      <c r="H71" s="10" t="s">
        <v>175</v>
      </c>
      <c r="I71" s="155"/>
      <c r="N71" s="190"/>
    </row>
    <row r="72" spans="1:26" s="10" customFormat="1" hidden="1">
      <c r="A72" s="9" t="s">
        <v>250</v>
      </c>
      <c r="B72" s="9" t="s">
        <v>271</v>
      </c>
      <c r="C72" s="10" t="str">
        <f t="shared" si="12"/>
        <v>4.2.2.</v>
      </c>
      <c r="F72" s="10" t="s">
        <v>174</v>
      </c>
      <c r="G72" s="10" t="s">
        <v>174</v>
      </c>
      <c r="H72" s="10" t="s">
        <v>175</v>
      </c>
      <c r="I72" s="155"/>
      <c r="N72" s="190"/>
    </row>
    <row r="73" spans="1:26" s="10" customFormat="1" hidden="1">
      <c r="A73" s="9" t="s">
        <v>251</v>
      </c>
      <c r="B73" s="9" t="s">
        <v>271</v>
      </c>
      <c r="C73" s="10" t="str">
        <f t="shared" si="12"/>
        <v>4.2.3.</v>
      </c>
      <c r="F73" s="10" t="s">
        <v>174</v>
      </c>
      <c r="G73" s="10" t="s">
        <v>174</v>
      </c>
      <c r="H73" s="10" t="s">
        <v>175</v>
      </c>
      <c r="I73" s="155"/>
      <c r="N73" s="190"/>
    </row>
    <row r="74" spans="1:26" s="10" customFormat="1" hidden="1">
      <c r="A74" s="9" t="s">
        <v>252</v>
      </c>
      <c r="B74" s="9" t="s">
        <v>272</v>
      </c>
      <c r="C74" s="10" t="str">
        <f t="shared" si="12"/>
        <v>4.2.4.</v>
      </c>
      <c r="F74" s="10" t="s">
        <v>175</v>
      </c>
      <c r="G74" s="10" t="s">
        <v>175</v>
      </c>
      <c r="H74" s="10" t="s">
        <v>175</v>
      </c>
      <c r="I74" s="155"/>
      <c r="N74" s="190"/>
    </row>
    <row r="75" spans="1:26" s="10" customFormat="1" hidden="1">
      <c r="A75" s="9" t="s">
        <v>253</v>
      </c>
      <c r="B75" s="9" t="s">
        <v>272</v>
      </c>
      <c r="C75" s="10" t="str">
        <f t="shared" si="12"/>
        <v>4.2.5.</v>
      </c>
      <c r="F75" s="10" t="s">
        <v>175</v>
      </c>
      <c r="G75" s="10" t="s">
        <v>175</v>
      </c>
      <c r="H75" s="10" t="s">
        <v>175</v>
      </c>
      <c r="I75" s="155"/>
      <c r="N75" s="190"/>
    </row>
    <row r="76" spans="1:26" s="10" customFormat="1" hidden="1">
      <c r="A76" s="9" t="s">
        <v>254</v>
      </c>
      <c r="B76" s="9" t="s">
        <v>273</v>
      </c>
      <c r="C76" s="10" t="str">
        <f t="shared" si="12"/>
        <v>4.2.6.</v>
      </c>
      <c r="F76" s="10" t="s">
        <v>174</v>
      </c>
      <c r="G76" s="10" t="s">
        <v>174</v>
      </c>
      <c r="H76" s="10" t="s">
        <v>175</v>
      </c>
      <c r="I76" s="155"/>
      <c r="N76" s="190"/>
    </row>
    <row r="77" spans="1:26" s="10" customFormat="1" hidden="1">
      <c r="A77" s="9" t="s">
        <v>255</v>
      </c>
      <c r="B77" s="9" t="s">
        <v>171</v>
      </c>
      <c r="C77" s="10" t="str">
        <f t="shared" si="12"/>
        <v>4.3.1.</v>
      </c>
      <c r="D77" s="150"/>
      <c r="E77" s="148"/>
      <c r="F77" s="10" t="s">
        <v>175</v>
      </c>
      <c r="G77" s="10" t="s">
        <v>175</v>
      </c>
      <c r="H77" s="10" t="s">
        <v>175</v>
      </c>
      <c r="I77" s="149"/>
      <c r="N77" s="190"/>
      <c r="Z77" s="133"/>
    </row>
    <row r="78" spans="1:26" s="133" customFormat="1" hidden="1">
      <c r="A78" s="9" t="s">
        <v>256</v>
      </c>
      <c r="B78" s="9" t="s">
        <v>274</v>
      </c>
      <c r="C78" s="10" t="str">
        <f t="shared" si="12"/>
        <v>4.3.2.</v>
      </c>
      <c r="D78" s="150"/>
      <c r="E78" s="148"/>
      <c r="F78" s="10" t="s">
        <v>175</v>
      </c>
      <c r="G78" s="10" t="s">
        <v>175</v>
      </c>
      <c r="H78" s="10" t="s">
        <v>175</v>
      </c>
      <c r="I78" s="149"/>
      <c r="N78" s="192"/>
    </row>
    <row r="79" spans="1:26" s="133" customFormat="1" hidden="1">
      <c r="A79" s="9" t="s">
        <v>257</v>
      </c>
      <c r="B79" s="9" t="s">
        <v>268</v>
      </c>
      <c r="C79" s="10" t="str">
        <f t="shared" si="12"/>
        <v>4.3.3.</v>
      </c>
      <c r="D79" s="150"/>
      <c r="E79" s="148"/>
      <c r="F79" s="10" t="s">
        <v>175</v>
      </c>
      <c r="G79" s="10" t="s">
        <v>175</v>
      </c>
      <c r="H79" s="10" t="s">
        <v>175</v>
      </c>
      <c r="I79" s="149"/>
      <c r="N79" s="192"/>
    </row>
    <row r="80" spans="1:26" s="133" customFormat="1" hidden="1">
      <c r="A80" s="9" t="s">
        <v>258</v>
      </c>
      <c r="B80" s="9" t="s">
        <v>275</v>
      </c>
      <c r="C80" s="10" t="str">
        <f t="shared" si="12"/>
        <v>5.1.1.</v>
      </c>
      <c r="D80" s="150"/>
      <c r="E80" s="148"/>
      <c r="F80" s="10" t="s">
        <v>174</v>
      </c>
      <c r="G80" s="10" t="s">
        <v>174</v>
      </c>
      <c r="H80" s="10" t="s">
        <v>175</v>
      </c>
      <c r="I80" s="149"/>
      <c r="N80" s="192"/>
    </row>
    <row r="81" spans="1:14" s="133" customFormat="1" hidden="1">
      <c r="A81" s="9" t="s">
        <v>259</v>
      </c>
      <c r="B81" s="9" t="s">
        <v>276</v>
      </c>
      <c r="C81" s="10" t="str">
        <f t="shared" si="12"/>
        <v>5.1.3.</v>
      </c>
      <c r="D81" s="150"/>
      <c r="E81" s="148"/>
      <c r="F81" s="10" t="s">
        <v>174</v>
      </c>
      <c r="G81" s="10" t="s">
        <v>174</v>
      </c>
      <c r="H81" s="10" t="s">
        <v>175</v>
      </c>
      <c r="I81" s="149"/>
      <c r="N81" s="192"/>
    </row>
    <row r="82" spans="1:14" s="133" customFormat="1" hidden="1">
      <c r="A82" s="9" t="s">
        <v>260</v>
      </c>
      <c r="B82" s="9" t="s">
        <v>277</v>
      </c>
      <c r="C82" s="10" t="str">
        <f t="shared" si="12"/>
        <v>5.1.4.</v>
      </c>
      <c r="D82" s="150"/>
      <c r="E82" s="148"/>
      <c r="F82" s="10" t="s">
        <v>174</v>
      </c>
      <c r="G82" s="10" t="s">
        <v>174</v>
      </c>
      <c r="H82" s="10" t="s">
        <v>175</v>
      </c>
      <c r="I82" s="149"/>
      <c r="N82" s="192"/>
    </row>
    <row r="83" spans="1:14" s="133" customFormat="1" hidden="1">
      <c r="A83" s="9" t="s">
        <v>261</v>
      </c>
      <c r="B83" s="9" t="s">
        <v>172</v>
      </c>
      <c r="C83" s="10" t="str">
        <f t="shared" si="12"/>
        <v>5.2.3.</v>
      </c>
      <c r="D83" s="150"/>
      <c r="E83" s="148"/>
      <c r="F83" s="10" t="s">
        <v>174</v>
      </c>
      <c r="G83" s="10" t="s">
        <v>174</v>
      </c>
      <c r="H83" s="10" t="s">
        <v>175</v>
      </c>
      <c r="I83" s="149"/>
      <c r="N83" s="192"/>
    </row>
    <row r="84" spans="1:14" s="133" customFormat="1" hidden="1">
      <c r="A84" s="9" t="s">
        <v>262</v>
      </c>
      <c r="B84" s="9" t="s">
        <v>278</v>
      </c>
      <c r="C84" s="10" t="str">
        <f t="shared" si="12"/>
        <v>5.6.1.</v>
      </c>
      <c r="D84" s="150"/>
      <c r="E84" s="148"/>
      <c r="F84" s="10" t="s">
        <v>175</v>
      </c>
      <c r="G84" s="10" t="s">
        <v>175</v>
      </c>
      <c r="H84" s="10" t="s">
        <v>175</v>
      </c>
      <c r="I84" s="149"/>
      <c r="N84" s="192"/>
    </row>
    <row r="85" spans="1:14" s="133" customFormat="1" hidden="1">
      <c r="A85" s="9" t="s">
        <v>263</v>
      </c>
      <c r="B85" s="9" t="s">
        <v>173</v>
      </c>
      <c r="C85" s="10" t="str">
        <f t="shared" si="12"/>
        <v>5.7.7.</v>
      </c>
      <c r="D85" s="150"/>
      <c r="E85" s="148"/>
      <c r="F85" s="10" t="s">
        <v>174</v>
      </c>
      <c r="G85" s="10" t="s">
        <v>174</v>
      </c>
      <c r="H85" s="10" t="s">
        <v>175</v>
      </c>
      <c r="I85" s="149"/>
      <c r="N85" s="192"/>
    </row>
    <row r="86" spans="1:14" s="133" customFormat="1" hidden="1">
      <c r="A86" s="9" t="s">
        <v>264</v>
      </c>
      <c r="B86" s="9" t="s">
        <v>279</v>
      </c>
      <c r="C86" s="10" t="str">
        <f t="shared" si="12"/>
        <v>5.8.4.</v>
      </c>
      <c r="D86" s="150"/>
      <c r="E86" s="148"/>
      <c r="F86" s="10" t="s">
        <v>174</v>
      </c>
      <c r="G86" s="10" t="s">
        <v>174</v>
      </c>
      <c r="H86" s="10" t="s">
        <v>175</v>
      </c>
      <c r="I86" s="149"/>
      <c r="N86" s="192"/>
    </row>
    <row r="87" spans="1:14" s="133" customFormat="1" hidden="1">
      <c r="A87" s="9" t="s">
        <v>265</v>
      </c>
      <c r="B87" s="9" t="s">
        <v>280</v>
      </c>
      <c r="C87" s="10" t="str">
        <f t="shared" si="12"/>
        <v>5.8.7.</v>
      </c>
      <c r="D87" s="150"/>
      <c r="E87" s="148"/>
      <c r="F87" s="10" t="s">
        <v>174</v>
      </c>
      <c r="G87" s="10" t="s">
        <v>174</v>
      </c>
      <c r="H87" s="10" t="s">
        <v>175</v>
      </c>
      <c r="I87" s="149"/>
      <c r="N87" s="192"/>
    </row>
    <row r="88" spans="1:14" s="133" customFormat="1" hidden="1">
      <c r="A88" s="148"/>
      <c r="C88" s="151"/>
      <c r="D88" s="150"/>
      <c r="E88" s="148"/>
      <c r="I88" s="149"/>
      <c r="N88" s="192"/>
    </row>
    <row r="89" spans="1:14" s="133" customFormat="1" hidden="1">
      <c r="A89" s="148"/>
      <c r="C89" s="151"/>
      <c r="D89" s="150"/>
      <c r="E89" s="148"/>
      <c r="I89" s="149"/>
      <c r="N89" s="192"/>
    </row>
    <row r="90" spans="1:14" s="133" customFormat="1" hidden="1">
      <c r="A90" s="148"/>
      <c r="C90" s="151"/>
      <c r="D90" s="150"/>
      <c r="E90" s="148"/>
      <c r="I90" s="149"/>
      <c r="N90" s="192"/>
    </row>
    <row r="91" spans="1:14" s="133" customFormat="1" hidden="1">
      <c r="A91" s="148"/>
      <c r="C91" s="151"/>
      <c r="D91" s="150"/>
      <c r="E91" s="148"/>
      <c r="I91" s="149"/>
      <c r="N91" s="192"/>
    </row>
    <row r="92" spans="1:14" s="133" customFormat="1" hidden="1">
      <c r="A92" s="148"/>
      <c r="C92" s="151"/>
      <c r="D92" s="150"/>
      <c r="E92" s="148"/>
      <c r="I92" s="149"/>
      <c r="N92" s="192"/>
    </row>
    <row r="93" spans="1:14" s="133" customFormat="1" hidden="1">
      <c r="A93" s="148"/>
      <c r="C93" s="151"/>
      <c r="D93" s="150"/>
      <c r="E93" s="148"/>
      <c r="I93" s="149"/>
      <c r="N93" s="192"/>
    </row>
    <row r="94" spans="1:14" s="133" customFormat="1">
      <c r="A94" s="148"/>
      <c r="C94" s="151"/>
      <c r="D94" s="150"/>
      <c r="E94" s="148"/>
      <c r="I94" s="149"/>
      <c r="N94" s="192"/>
    </row>
    <row r="95" spans="1:14" s="133" customFormat="1">
      <c r="A95" s="148"/>
      <c r="C95" s="151"/>
      <c r="D95" s="150"/>
      <c r="E95" s="148"/>
      <c r="I95" s="149"/>
      <c r="N95" s="192"/>
    </row>
    <row r="96" spans="1:14" s="133" customFormat="1">
      <c r="A96" s="148"/>
      <c r="C96" s="151"/>
      <c r="D96" s="150"/>
      <c r="E96" s="148"/>
      <c r="I96" s="149"/>
      <c r="N96" s="192"/>
    </row>
    <row r="97" spans="1:26" s="133" customFormat="1">
      <c r="A97" s="148"/>
      <c r="C97" s="151"/>
      <c r="D97" s="150"/>
      <c r="E97" s="148"/>
      <c r="I97" s="149"/>
      <c r="N97" s="192"/>
    </row>
    <row r="98" spans="1:26" s="133" customFormat="1">
      <c r="A98" s="148"/>
      <c r="C98" s="151"/>
      <c r="D98" s="150"/>
      <c r="E98" s="148"/>
      <c r="I98" s="149"/>
      <c r="N98" s="192"/>
    </row>
    <row r="99" spans="1:26" s="133" customFormat="1">
      <c r="A99" s="148"/>
      <c r="C99" s="151"/>
      <c r="D99" s="150"/>
      <c r="E99" s="148"/>
      <c r="I99" s="149"/>
      <c r="N99" s="192"/>
    </row>
    <row r="100" spans="1:26" s="133" customFormat="1">
      <c r="A100" s="148"/>
      <c r="C100" s="151"/>
      <c r="D100" s="150"/>
      <c r="E100" s="148"/>
      <c r="I100" s="149"/>
      <c r="N100" s="192"/>
    </row>
    <row r="101" spans="1:26" s="133" customFormat="1">
      <c r="A101" s="148"/>
      <c r="C101" s="151"/>
      <c r="D101" s="150"/>
      <c r="E101" s="148"/>
      <c r="I101" s="149"/>
      <c r="N101" s="192"/>
    </row>
    <row r="102" spans="1:26" s="133" customFormat="1">
      <c r="A102" s="148"/>
      <c r="C102" s="151"/>
      <c r="D102" s="150"/>
      <c r="E102" s="148"/>
      <c r="I102" s="149"/>
      <c r="N102" s="192"/>
    </row>
    <row r="103" spans="1:26" s="133" customFormat="1">
      <c r="A103" s="152"/>
      <c r="C103" s="151"/>
      <c r="D103" s="150"/>
      <c r="E103" s="152"/>
      <c r="I103" s="149"/>
      <c r="N103" s="192"/>
    </row>
    <row r="104" spans="1:26" s="133" customFormat="1">
      <c r="A104" s="10"/>
      <c r="B104" s="10"/>
      <c r="C104" s="10"/>
      <c r="D104" s="10"/>
      <c r="E104" s="10"/>
      <c r="F104" s="10"/>
      <c r="G104" s="10"/>
      <c r="H104" s="10"/>
      <c r="I104" s="155"/>
      <c r="N104" s="192"/>
      <c r="Z104" s="10"/>
    </row>
  </sheetData>
  <sheetProtection password="CA50" sheet="1" objects="1" scenarios="1"/>
  <mergeCells count="12">
    <mergeCell ref="A33:H33"/>
    <mergeCell ref="A17:H17"/>
    <mergeCell ref="A21:H21"/>
    <mergeCell ref="A25:H25"/>
    <mergeCell ref="A29:H29"/>
    <mergeCell ref="A13:B13"/>
    <mergeCell ref="C13:M13"/>
    <mergeCell ref="A15:G15"/>
    <mergeCell ref="A11:B11"/>
    <mergeCell ref="C11:M11"/>
    <mergeCell ref="A12:B12"/>
    <mergeCell ref="C12:M12"/>
  </mergeCells>
  <dataValidations count="5">
    <dataValidation type="list" allowBlank="1" showInputMessage="1" showErrorMessage="1" sqref="WVQ983038:WVQ98304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D65494:I6549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D131030:I131030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D196566:I196566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D262102:I262102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D327638:I327638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D393174:I393174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D458710:I458710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D524246:I524246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D589782:I589782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D655318:I655318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D720854:I720854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D786390:I786390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D851926:I851926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D917462:I917462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D982998:I982998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C65508 IY65508 SU65508 ACQ65508 AMM65508 AWI65508 BGE65508 BQA65508 BZW65508 CJS65508 CTO65508 DDK65508 DNG65508 DXC65508 EGY65508 EQU65508 FAQ65508 FKM65508 FUI65508 GEE65508 GOA65508 GXW65508 HHS65508 HRO65508 IBK65508 ILG65508 IVC65508 JEY65508 JOU65508 JYQ65508 KIM65508 KSI65508 LCE65508 LMA65508 LVW65508 MFS65508 MPO65508 MZK65508 NJG65508 NTC65508 OCY65508 OMU65508 OWQ65508 PGM65508 PQI65508 QAE65508 QKA65508 QTW65508 RDS65508 RNO65508 RXK65508 SHG65508 SRC65508 TAY65508 TKU65508 TUQ65508 UEM65508 UOI65508 UYE65508 VIA65508 VRW65508 WBS65508 WLO65508 WVK65508 C131044 IY131044 SU131044 ACQ131044 AMM131044 AWI131044 BGE131044 BQA131044 BZW131044 CJS131044 CTO131044 DDK131044 DNG131044 DXC131044 EGY131044 EQU131044 FAQ131044 FKM131044 FUI131044 GEE131044 GOA131044 GXW131044 HHS131044 HRO131044 IBK131044 ILG131044 IVC131044 JEY131044 JOU131044 JYQ131044 KIM131044 KSI131044 LCE131044 LMA131044 LVW131044 MFS131044 MPO131044 MZK131044 NJG131044 NTC131044 OCY131044 OMU131044 OWQ131044 PGM131044 PQI131044 QAE131044 QKA131044 QTW131044 RDS131044 RNO131044 RXK131044 SHG131044 SRC131044 TAY131044 TKU131044 TUQ131044 UEM131044 UOI131044 UYE131044 VIA131044 VRW131044 WBS131044 WLO131044 WVK131044 C196580 IY196580 SU196580 ACQ196580 AMM196580 AWI196580 BGE196580 BQA196580 BZW196580 CJS196580 CTO196580 DDK196580 DNG196580 DXC196580 EGY196580 EQU196580 FAQ196580 FKM196580 FUI196580 GEE196580 GOA196580 GXW196580 HHS196580 HRO196580 IBK196580 ILG196580 IVC196580 JEY196580 JOU196580 JYQ196580 KIM196580 KSI196580 LCE196580 LMA196580 LVW196580 MFS196580 MPO196580 MZK196580 NJG196580 NTC196580 OCY196580 OMU196580 OWQ196580 PGM196580 PQI196580 QAE196580 QKA196580 QTW196580 RDS196580 RNO196580 RXK196580 SHG196580 SRC196580 TAY196580 TKU196580 TUQ196580 UEM196580 UOI196580 UYE196580 VIA196580 VRW196580 WBS196580 WLO196580 WVK196580 C262116 IY262116 SU262116 ACQ262116 AMM262116 AWI262116 BGE262116 BQA262116 BZW262116 CJS262116 CTO262116 DDK262116 DNG262116 DXC262116 EGY262116 EQU262116 FAQ262116 FKM262116 FUI262116 GEE262116 GOA262116 GXW262116 HHS262116 HRO262116 IBK262116 ILG262116 IVC262116 JEY262116 JOU262116 JYQ262116 KIM262116 KSI262116 LCE262116 LMA262116 LVW262116 MFS262116 MPO262116 MZK262116 NJG262116 NTC262116 OCY262116 OMU262116 OWQ262116 PGM262116 PQI262116 QAE262116 QKA262116 QTW262116 RDS262116 RNO262116 RXK262116 SHG262116 SRC262116 TAY262116 TKU262116 TUQ262116 UEM262116 UOI262116 UYE262116 VIA262116 VRW262116 WBS262116 WLO262116 WVK262116 C327652 IY327652 SU327652 ACQ327652 AMM327652 AWI327652 BGE327652 BQA327652 BZW327652 CJS327652 CTO327652 DDK327652 DNG327652 DXC327652 EGY327652 EQU327652 FAQ327652 FKM327652 FUI327652 GEE327652 GOA327652 GXW327652 HHS327652 HRO327652 IBK327652 ILG327652 IVC327652 JEY327652 JOU327652 JYQ327652 KIM327652 KSI327652 LCE327652 LMA327652 LVW327652 MFS327652 MPO327652 MZK327652 NJG327652 NTC327652 OCY327652 OMU327652 OWQ327652 PGM327652 PQI327652 QAE327652 QKA327652 QTW327652 RDS327652 RNO327652 RXK327652 SHG327652 SRC327652 TAY327652 TKU327652 TUQ327652 UEM327652 UOI327652 UYE327652 VIA327652 VRW327652 WBS327652 WLO327652 WVK327652 C393188 IY393188 SU393188 ACQ393188 AMM393188 AWI393188 BGE393188 BQA393188 BZW393188 CJS393188 CTO393188 DDK393188 DNG393188 DXC393188 EGY393188 EQU393188 FAQ393188 FKM393188 FUI393188 GEE393188 GOA393188 GXW393188 HHS393188 HRO393188 IBK393188 ILG393188 IVC393188 JEY393188 JOU393188 JYQ393188 KIM393188 KSI393188 LCE393188 LMA393188 LVW393188 MFS393188 MPO393188 MZK393188 NJG393188 NTC393188 OCY393188 OMU393188 OWQ393188 PGM393188 PQI393188 QAE393188 QKA393188 QTW393188 RDS393188 RNO393188 RXK393188 SHG393188 SRC393188 TAY393188 TKU393188 TUQ393188 UEM393188 UOI393188 UYE393188 VIA393188 VRW393188 WBS393188 WLO393188 WVK393188 C458724 IY458724 SU458724 ACQ458724 AMM458724 AWI458724 BGE458724 BQA458724 BZW458724 CJS458724 CTO458724 DDK458724 DNG458724 DXC458724 EGY458724 EQU458724 FAQ458724 FKM458724 FUI458724 GEE458724 GOA458724 GXW458724 HHS458724 HRO458724 IBK458724 ILG458724 IVC458724 JEY458724 JOU458724 JYQ458724 KIM458724 KSI458724 LCE458724 LMA458724 LVW458724 MFS458724 MPO458724 MZK458724 NJG458724 NTC458724 OCY458724 OMU458724 OWQ458724 PGM458724 PQI458724 QAE458724 QKA458724 QTW458724 RDS458724 RNO458724 RXK458724 SHG458724 SRC458724 TAY458724 TKU458724 TUQ458724 UEM458724 UOI458724 UYE458724 VIA458724 VRW458724 WBS458724 WLO458724 WVK458724 C524260 IY524260 SU524260 ACQ524260 AMM524260 AWI524260 BGE524260 BQA524260 BZW524260 CJS524260 CTO524260 DDK524260 DNG524260 DXC524260 EGY524260 EQU524260 FAQ524260 FKM524260 FUI524260 GEE524260 GOA524260 GXW524260 HHS524260 HRO524260 IBK524260 ILG524260 IVC524260 JEY524260 JOU524260 JYQ524260 KIM524260 KSI524260 LCE524260 LMA524260 LVW524260 MFS524260 MPO524260 MZK524260 NJG524260 NTC524260 OCY524260 OMU524260 OWQ524260 PGM524260 PQI524260 QAE524260 QKA524260 QTW524260 RDS524260 RNO524260 RXK524260 SHG524260 SRC524260 TAY524260 TKU524260 TUQ524260 UEM524260 UOI524260 UYE524260 VIA524260 VRW524260 WBS524260 WLO524260 WVK524260 C589796 IY589796 SU589796 ACQ589796 AMM589796 AWI589796 BGE589796 BQA589796 BZW589796 CJS589796 CTO589796 DDK589796 DNG589796 DXC589796 EGY589796 EQU589796 FAQ589796 FKM589796 FUI589796 GEE589796 GOA589796 GXW589796 HHS589796 HRO589796 IBK589796 ILG589796 IVC589796 JEY589796 JOU589796 JYQ589796 KIM589796 KSI589796 LCE589796 LMA589796 LVW589796 MFS589796 MPO589796 MZK589796 NJG589796 NTC589796 OCY589796 OMU589796 OWQ589796 PGM589796 PQI589796 QAE589796 QKA589796 QTW589796 RDS589796 RNO589796 RXK589796 SHG589796 SRC589796 TAY589796 TKU589796 TUQ589796 UEM589796 UOI589796 UYE589796 VIA589796 VRW589796 WBS589796 WLO589796 WVK589796 C655332 IY655332 SU655332 ACQ655332 AMM655332 AWI655332 BGE655332 BQA655332 BZW655332 CJS655332 CTO655332 DDK655332 DNG655332 DXC655332 EGY655332 EQU655332 FAQ655332 FKM655332 FUI655332 GEE655332 GOA655332 GXW655332 HHS655332 HRO655332 IBK655332 ILG655332 IVC655332 JEY655332 JOU655332 JYQ655332 KIM655332 KSI655332 LCE655332 LMA655332 LVW655332 MFS655332 MPO655332 MZK655332 NJG655332 NTC655332 OCY655332 OMU655332 OWQ655332 PGM655332 PQI655332 QAE655332 QKA655332 QTW655332 RDS655332 RNO655332 RXK655332 SHG655332 SRC655332 TAY655332 TKU655332 TUQ655332 UEM655332 UOI655332 UYE655332 VIA655332 VRW655332 WBS655332 WLO655332 WVK655332 C720868 IY720868 SU720868 ACQ720868 AMM720868 AWI720868 BGE720868 BQA720868 BZW720868 CJS720868 CTO720868 DDK720868 DNG720868 DXC720868 EGY720868 EQU720868 FAQ720868 FKM720868 FUI720868 GEE720868 GOA720868 GXW720868 HHS720868 HRO720868 IBK720868 ILG720868 IVC720868 JEY720868 JOU720868 JYQ720868 KIM720868 KSI720868 LCE720868 LMA720868 LVW720868 MFS720868 MPO720868 MZK720868 NJG720868 NTC720868 OCY720868 OMU720868 OWQ720868 PGM720868 PQI720868 QAE720868 QKA720868 QTW720868 RDS720868 RNO720868 RXK720868 SHG720868 SRC720868 TAY720868 TKU720868 TUQ720868 UEM720868 UOI720868 UYE720868 VIA720868 VRW720868 WBS720868 WLO720868 WVK720868 C786404 IY786404 SU786404 ACQ786404 AMM786404 AWI786404 BGE786404 BQA786404 BZW786404 CJS786404 CTO786404 DDK786404 DNG786404 DXC786404 EGY786404 EQU786404 FAQ786404 FKM786404 FUI786404 GEE786404 GOA786404 GXW786404 HHS786404 HRO786404 IBK786404 ILG786404 IVC786404 JEY786404 JOU786404 JYQ786404 KIM786404 KSI786404 LCE786404 LMA786404 LVW786404 MFS786404 MPO786404 MZK786404 NJG786404 NTC786404 OCY786404 OMU786404 OWQ786404 PGM786404 PQI786404 QAE786404 QKA786404 QTW786404 RDS786404 RNO786404 RXK786404 SHG786404 SRC786404 TAY786404 TKU786404 TUQ786404 UEM786404 UOI786404 UYE786404 VIA786404 VRW786404 WBS786404 WLO786404 WVK786404 C851940 IY851940 SU851940 ACQ851940 AMM851940 AWI851940 BGE851940 BQA851940 BZW851940 CJS851940 CTO851940 DDK851940 DNG851940 DXC851940 EGY851940 EQU851940 FAQ851940 FKM851940 FUI851940 GEE851940 GOA851940 GXW851940 HHS851940 HRO851940 IBK851940 ILG851940 IVC851940 JEY851940 JOU851940 JYQ851940 KIM851940 KSI851940 LCE851940 LMA851940 LVW851940 MFS851940 MPO851940 MZK851940 NJG851940 NTC851940 OCY851940 OMU851940 OWQ851940 PGM851940 PQI851940 QAE851940 QKA851940 QTW851940 RDS851940 RNO851940 RXK851940 SHG851940 SRC851940 TAY851940 TKU851940 TUQ851940 UEM851940 UOI851940 UYE851940 VIA851940 VRW851940 WBS851940 WLO851940 WVK851940 C917476 IY917476 SU917476 ACQ917476 AMM917476 AWI917476 BGE917476 BQA917476 BZW917476 CJS917476 CTO917476 DDK917476 DNG917476 DXC917476 EGY917476 EQU917476 FAQ917476 FKM917476 FUI917476 GEE917476 GOA917476 GXW917476 HHS917476 HRO917476 IBK917476 ILG917476 IVC917476 JEY917476 JOU917476 JYQ917476 KIM917476 KSI917476 LCE917476 LMA917476 LVW917476 MFS917476 MPO917476 MZK917476 NJG917476 NTC917476 OCY917476 OMU917476 OWQ917476 PGM917476 PQI917476 QAE917476 QKA917476 QTW917476 RDS917476 RNO917476 RXK917476 SHG917476 SRC917476 TAY917476 TKU917476 TUQ917476 UEM917476 UOI917476 UYE917476 VIA917476 VRW917476 WBS917476 WLO917476 WVK917476 C983012 IY983012 SU983012 ACQ983012 AMM983012 AWI983012 BGE983012 BQA983012 BZW983012 CJS983012 CTO983012 DDK983012 DNG983012 DXC983012 EGY983012 EQU983012 FAQ983012 FKM983012 FUI983012 GEE983012 GOA983012 GXW983012 HHS983012 HRO983012 IBK983012 ILG983012 IVC983012 JEY983012 JOU983012 JYQ983012 KIM983012 KSI983012 LCE983012 LMA983012 LVW983012 MFS983012 MPO983012 MZK983012 NJG983012 NTC983012 OCY983012 OMU983012 OWQ983012 PGM983012 PQI983012 QAE983012 QKA983012 QTW983012 RDS983012 RNO983012 RXK983012 SHG983012 SRC983012 TAY983012 TKU983012 TUQ983012 UEM983012 UOI983012 UYE983012 VIA983012 VRW983012 WBS983012 WLO983012 WVK983012 C65510 IY65510 SU65510 ACQ65510 AMM65510 AWI65510 BGE65510 BQA65510 BZW65510 CJS65510 CTO65510 DDK65510 DNG65510 DXC65510 EGY65510 EQU65510 FAQ65510 FKM65510 FUI65510 GEE65510 GOA65510 GXW65510 HHS65510 HRO65510 IBK65510 ILG65510 IVC65510 JEY65510 JOU65510 JYQ65510 KIM65510 KSI65510 LCE65510 LMA65510 LVW65510 MFS65510 MPO65510 MZK65510 NJG65510 NTC65510 OCY65510 OMU65510 OWQ65510 PGM65510 PQI65510 QAE65510 QKA65510 QTW65510 RDS65510 RNO65510 RXK65510 SHG65510 SRC65510 TAY65510 TKU65510 TUQ65510 UEM65510 UOI65510 UYE65510 VIA65510 VRW65510 WBS65510 WLO65510 WVK65510 C131046 IY131046 SU131046 ACQ131046 AMM131046 AWI131046 BGE131046 BQA131046 BZW131046 CJS131046 CTO131046 DDK131046 DNG131046 DXC131046 EGY131046 EQU131046 FAQ131046 FKM131046 FUI131046 GEE131046 GOA131046 GXW131046 HHS131046 HRO131046 IBK131046 ILG131046 IVC131046 JEY131046 JOU131046 JYQ131046 KIM131046 KSI131046 LCE131046 LMA131046 LVW131046 MFS131046 MPO131046 MZK131046 NJG131046 NTC131046 OCY131046 OMU131046 OWQ131046 PGM131046 PQI131046 QAE131046 QKA131046 QTW131046 RDS131046 RNO131046 RXK131046 SHG131046 SRC131046 TAY131046 TKU131046 TUQ131046 UEM131046 UOI131046 UYE131046 VIA131046 VRW131046 WBS131046 WLO131046 WVK131046 C196582 IY196582 SU196582 ACQ196582 AMM196582 AWI196582 BGE196582 BQA196582 BZW196582 CJS196582 CTO196582 DDK196582 DNG196582 DXC196582 EGY196582 EQU196582 FAQ196582 FKM196582 FUI196582 GEE196582 GOA196582 GXW196582 HHS196582 HRO196582 IBK196582 ILG196582 IVC196582 JEY196582 JOU196582 JYQ196582 KIM196582 KSI196582 LCE196582 LMA196582 LVW196582 MFS196582 MPO196582 MZK196582 NJG196582 NTC196582 OCY196582 OMU196582 OWQ196582 PGM196582 PQI196582 QAE196582 QKA196582 QTW196582 RDS196582 RNO196582 RXK196582 SHG196582 SRC196582 TAY196582 TKU196582 TUQ196582 UEM196582 UOI196582 UYE196582 VIA196582 VRW196582 WBS196582 WLO196582 WVK196582 C262118 IY262118 SU262118 ACQ262118 AMM262118 AWI262118 BGE262118 BQA262118 BZW262118 CJS262118 CTO262118 DDK262118 DNG262118 DXC262118 EGY262118 EQU262118 FAQ262118 FKM262118 FUI262118 GEE262118 GOA262118 GXW262118 HHS262118 HRO262118 IBK262118 ILG262118 IVC262118 JEY262118 JOU262118 JYQ262118 KIM262118 KSI262118 LCE262118 LMA262118 LVW262118 MFS262118 MPO262118 MZK262118 NJG262118 NTC262118 OCY262118 OMU262118 OWQ262118 PGM262118 PQI262118 QAE262118 QKA262118 QTW262118 RDS262118 RNO262118 RXK262118 SHG262118 SRC262118 TAY262118 TKU262118 TUQ262118 UEM262118 UOI262118 UYE262118 VIA262118 VRW262118 WBS262118 WLO262118 WVK262118 C327654 IY327654 SU327654 ACQ327654 AMM327654 AWI327654 BGE327654 BQA327654 BZW327654 CJS327654 CTO327654 DDK327654 DNG327654 DXC327654 EGY327654 EQU327654 FAQ327654 FKM327654 FUI327654 GEE327654 GOA327654 GXW327654 HHS327654 HRO327654 IBK327654 ILG327654 IVC327654 JEY327654 JOU327654 JYQ327654 KIM327654 KSI327654 LCE327654 LMA327654 LVW327654 MFS327654 MPO327654 MZK327654 NJG327654 NTC327654 OCY327654 OMU327654 OWQ327654 PGM327654 PQI327654 QAE327654 QKA327654 QTW327654 RDS327654 RNO327654 RXK327654 SHG327654 SRC327654 TAY327654 TKU327654 TUQ327654 UEM327654 UOI327654 UYE327654 VIA327654 VRW327654 WBS327654 WLO327654 WVK327654 C393190 IY393190 SU393190 ACQ393190 AMM393190 AWI393190 BGE393190 BQA393190 BZW393190 CJS393190 CTO393190 DDK393190 DNG393190 DXC393190 EGY393190 EQU393190 FAQ393190 FKM393190 FUI393190 GEE393190 GOA393190 GXW393190 HHS393190 HRO393190 IBK393190 ILG393190 IVC393190 JEY393190 JOU393190 JYQ393190 KIM393190 KSI393190 LCE393190 LMA393190 LVW393190 MFS393190 MPO393190 MZK393190 NJG393190 NTC393190 OCY393190 OMU393190 OWQ393190 PGM393190 PQI393190 QAE393190 QKA393190 QTW393190 RDS393190 RNO393190 RXK393190 SHG393190 SRC393190 TAY393190 TKU393190 TUQ393190 UEM393190 UOI393190 UYE393190 VIA393190 VRW393190 WBS393190 WLO393190 WVK393190 C458726 IY458726 SU458726 ACQ458726 AMM458726 AWI458726 BGE458726 BQA458726 BZW458726 CJS458726 CTO458726 DDK458726 DNG458726 DXC458726 EGY458726 EQU458726 FAQ458726 FKM458726 FUI458726 GEE458726 GOA458726 GXW458726 HHS458726 HRO458726 IBK458726 ILG458726 IVC458726 JEY458726 JOU458726 JYQ458726 KIM458726 KSI458726 LCE458726 LMA458726 LVW458726 MFS458726 MPO458726 MZK458726 NJG458726 NTC458726 OCY458726 OMU458726 OWQ458726 PGM458726 PQI458726 QAE458726 QKA458726 QTW458726 RDS458726 RNO458726 RXK458726 SHG458726 SRC458726 TAY458726 TKU458726 TUQ458726 UEM458726 UOI458726 UYE458726 VIA458726 VRW458726 WBS458726 WLO458726 WVK458726 C524262 IY524262 SU524262 ACQ524262 AMM524262 AWI524262 BGE524262 BQA524262 BZW524262 CJS524262 CTO524262 DDK524262 DNG524262 DXC524262 EGY524262 EQU524262 FAQ524262 FKM524262 FUI524262 GEE524262 GOA524262 GXW524262 HHS524262 HRO524262 IBK524262 ILG524262 IVC524262 JEY524262 JOU524262 JYQ524262 KIM524262 KSI524262 LCE524262 LMA524262 LVW524262 MFS524262 MPO524262 MZK524262 NJG524262 NTC524262 OCY524262 OMU524262 OWQ524262 PGM524262 PQI524262 QAE524262 QKA524262 QTW524262 RDS524262 RNO524262 RXK524262 SHG524262 SRC524262 TAY524262 TKU524262 TUQ524262 UEM524262 UOI524262 UYE524262 VIA524262 VRW524262 WBS524262 WLO524262 WVK524262 C589798 IY589798 SU589798 ACQ589798 AMM589798 AWI589798 BGE589798 BQA589798 BZW589798 CJS589798 CTO589798 DDK589798 DNG589798 DXC589798 EGY589798 EQU589798 FAQ589798 FKM589798 FUI589798 GEE589798 GOA589798 GXW589798 HHS589798 HRO589798 IBK589798 ILG589798 IVC589798 JEY589798 JOU589798 JYQ589798 KIM589798 KSI589798 LCE589798 LMA589798 LVW589798 MFS589798 MPO589798 MZK589798 NJG589798 NTC589798 OCY589798 OMU589798 OWQ589798 PGM589798 PQI589798 QAE589798 QKA589798 QTW589798 RDS589798 RNO589798 RXK589798 SHG589798 SRC589798 TAY589798 TKU589798 TUQ589798 UEM589798 UOI589798 UYE589798 VIA589798 VRW589798 WBS589798 WLO589798 WVK589798 C655334 IY655334 SU655334 ACQ655334 AMM655334 AWI655334 BGE655334 BQA655334 BZW655334 CJS655334 CTO655334 DDK655334 DNG655334 DXC655334 EGY655334 EQU655334 FAQ655334 FKM655334 FUI655334 GEE655334 GOA655334 GXW655334 HHS655334 HRO655334 IBK655334 ILG655334 IVC655334 JEY655334 JOU655334 JYQ655334 KIM655334 KSI655334 LCE655334 LMA655334 LVW655334 MFS655334 MPO655334 MZK655334 NJG655334 NTC655334 OCY655334 OMU655334 OWQ655334 PGM655334 PQI655334 QAE655334 QKA655334 QTW655334 RDS655334 RNO655334 RXK655334 SHG655334 SRC655334 TAY655334 TKU655334 TUQ655334 UEM655334 UOI655334 UYE655334 VIA655334 VRW655334 WBS655334 WLO655334 WVK655334 C720870 IY720870 SU720870 ACQ720870 AMM720870 AWI720870 BGE720870 BQA720870 BZW720870 CJS720870 CTO720870 DDK720870 DNG720870 DXC720870 EGY720870 EQU720870 FAQ720870 FKM720870 FUI720870 GEE720870 GOA720870 GXW720870 HHS720870 HRO720870 IBK720870 ILG720870 IVC720870 JEY720870 JOU720870 JYQ720870 KIM720870 KSI720870 LCE720870 LMA720870 LVW720870 MFS720870 MPO720870 MZK720870 NJG720870 NTC720870 OCY720870 OMU720870 OWQ720870 PGM720870 PQI720870 QAE720870 QKA720870 QTW720870 RDS720870 RNO720870 RXK720870 SHG720870 SRC720870 TAY720870 TKU720870 TUQ720870 UEM720870 UOI720870 UYE720870 VIA720870 VRW720870 WBS720870 WLO720870 WVK720870 C786406 IY786406 SU786406 ACQ786406 AMM786406 AWI786406 BGE786406 BQA786406 BZW786406 CJS786406 CTO786406 DDK786406 DNG786406 DXC786406 EGY786406 EQU786406 FAQ786406 FKM786406 FUI786406 GEE786406 GOA786406 GXW786406 HHS786406 HRO786406 IBK786406 ILG786406 IVC786406 JEY786406 JOU786406 JYQ786406 KIM786406 KSI786406 LCE786406 LMA786406 LVW786406 MFS786406 MPO786406 MZK786406 NJG786406 NTC786406 OCY786406 OMU786406 OWQ786406 PGM786406 PQI786406 QAE786406 QKA786406 QTW786406 RDS786406 RNO786406 RXK786406 SHG786406 SRC786406 TAY786406 TKU786406 TUQ786406 UEM786406 UOI786406 UYE786406 VIA786406 VRW786406 WBS786406 WLO786406 WVK786406 C851942 IY851942 SU851942 ACQ851942 AMM851942 AWI851942 BGE851942 BQA851942 BZW851942 CJS851942 CTO851942 DDK851942 DNG851942 DXC851942 EGY851942 EQU851942 FAQ851942 FKM851942 FUI851942 GEE851942 GOA851942 GXW851942 HHS851942 HRO851942 IBK851942 ILG851942 IVC851942 JEY851942 JOU851942 JYQ851942 KIM851942 KSI851942 LCE851942 LMA851942 LVW851942 MFS851942 MPO851942 MZK851942 NJG851942 NTC851942 OCY851942 OMU851942 OWQ851942 PGM851942 PQI851942 QAE851942 QKA851942 QTW851942 RDS851942 RNO851942 RXK851942 SHG851942 SRC851942 TAY851942 TKU851942 TUQ851942 UEM851942 UOI851942 UYE851942 VIA851942 VRW851942 WBS851942 WLO851942 WVK851942 C917478 IY917478 SU917478 ACQ917478 AMM917478 AWI917478 BGE917478 BQA917478 BZW917478 CJS917478 CTO917478 DDK917478 DNG917478 DXC917478 EGY917478 EQU917478 FAQ917478 FKM917478 FUI917478 GEE917478 GOA917478 GXW917478 HHS917478 HRO917478 IBK917478 ILG917478 IVC917478 JEY917478 JOU917478 JYQ917478 KIM917478 KSI917478 LCE917478 LMA917478 LVW917478 MFS917478 MPO917478 MZK917478 NJG917478 NTC917478 OCY917478 OMU917478 OWQ917478 PGM917478 PQI917478 QAE917478 QKA917478 QTW917478 RDS917478 RNO917478 RXK917478 SHG917478 SRC917478 TAY917478 TKU917478 TUQ917478 UEM917478 UOI917478 UYE917478 VIA917478 VRW917478 WBS917478 WLO917478 WVK917478 C983014 IY983014 SU983014 ACQ983014 AMM983014 AWI983014 BGE983014 BQA983014 BZW983014 CJS983014 CTO983014 DDK983014 DNG983014 DXC983014 EGY983014 EQU983014 FAQ983014 FKM983014 FUI983014 GEE983014 GOA983014 GXW983014 HHS983014 HRO983014 IBK983014 ILG983014 IVC983014 JEY983014 JOU983014 JYQ983014 KIM983014 KSI983014 LCE983014 LMA983014 LVW983014 MFS983014 MPO983014 MZK983014 NJG983014 NTC983014 OCY983014 OMU983014 OWQ983014 PGM983014 PQI983014 QAE983014 QKA983014 QTW983014 RDS983014 RNO983014 RXK983014 SHG983014 SRC983014 TAY983014 TKU983014 TUQ983014 UEM983014 UOI983014 UYE983014 VIA983014 VRW983014 WBS983014 WLO983014 WVK983014 C65512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C131048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C196584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C262120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C327656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C393192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C458728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C524264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C589800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C655336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C720872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C786408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C851944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C917480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C983016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WLP983010:WLU983010 D65506:I65506 IZ65506:JE65506 SV65506:TA65506 ACR65506:ACW65506 AMN65506:AMS65506 AWJ65506:AWO65506 BGF65506:BGK65506 BQB65506:BQG65506 BZX65506:CAC65506 CJT65506:CJY65506 CTP65506:CTU65506 DDL65506:DDQ65506 DNH65506:DNM65506 DXD65506:DXI65506 EGZ65506:EHE65506 EQV65506:ERA65506 FAR65506:FAW65506 FKN65506:FKS65506 FUJ65506:FUO65506 GEF65506:GEK65506 GOB65506:GOG65506 GXX65506:GYC65506 HHT65506:HHY65506 HRP65506:HRU65506 IBL65506:IBQ65506 ILH65506:ILM65506 IVD65506:IVI65506 JEZ65506:JFE65506 JOV65506:JPA65506 JYR65506:JYW65506 KIN65506:KIS65506 KSJ65506:KSO65506 LCF65506:LCK65506 LMB65506:LMG65506 LVX65506:LWC65506 MFT65506:MFY65506 MPP65506:MPU65506 MZL65506:MZQ65506 NJH65506:NJM65506 NTD65506:NTI65506 OCZ65506:ODE65506 OMV65506:ONA65506 OWR65506:OWW65506 PGN65506:PGS65506 PQJ65506:PQO65506 QAF65506:QAK65506 QKB65506:QKG65506 QTX65506:QUC65506 RDT65506:RDY65506 RNP65506:RNU65506 RXL65506:RXQ65506 SHH65506:SHM65506 SRD65506:SRI65506 TAZ65506:TBE65506 TKV65506:TLA65506 TUR65506:TUW65506 UEN65506:UES65506 UOJ65506:UOO65506 UYF65506:UYK65506 VIB65506:VIG65506 VRX65506:VSC65506 WBT65506:WBY65506 WLP65506:WLU65506 WVL65506:WVQ65506 D131042:I131042 IZ131042:JE131042 SV131042:TA131042 ACR131042:ACW131042 AMN131042:AMS131042 AWJ131042:AWO131042 BGF131042:BGK131042 BQB131042:BQG131042 BZX131042:CAC131042 CJT131042:CJY131042 CTP131042:CTU131042 DDL131042:DDQ131042 DNH131042:DNM131042 DXD131042:DXI131042 EGZ131042:EHE131042 EQV131042:ERA131042 FAR131042:FAW131042 FKN131042:FKS131042 FUJ131042:FUO131042 GEF131042:GEK131042 GOB131042:GOG131042 GXX131042:GYC131042 HHT131042:HHY131042 HRP131042:HRU131042 IBL131042:IBQ131042 ILH131042:ILM131042 IVD131042:IVI131042 JEZ131042:JFE131042 JOV131042:JPA131042 JYR131042:JYW131042 KIN131042:KIS131042 KSJ131042:KSO131042 LCF131042:LCK131042 LMB131042:LMG131042 LVX131042:LWC131042 MFT131042:MFY131042 MPP131042:MPU131042 MZL131042:MZQ131042 NJH131042:NJM131042 NTD131042:NTI131042 OCZ131042:ODE131042 OMV131042:ONA131042 OWR131042:OWW131042 PGN131042:PGS131042 PQJ131042:PQO131042 QAF131042:QAK131042 QKB131042:QKG131042 QTX131042:QUC131042 RDT131042:RDY131042 RNP131042:RNU131042 RXL131042:RXQ131042 SHH131042:SHM131042 SRD131042:SRI131042 TAZ131042:TBE131042 TKV131042:TLA131042 TUR131042:TUW131042 UEN131042:UES131042 UOJ131042:UOO131042 UYF131042:UYK131042 VIB131042:VIG131042 VRX131042:VSC131042 WBT131042:WBY131042 WLP131042:WLU131042 WVL131042:WVQ131042 D196578:I196578 IZ196578:JE196578 SV196578:TA196578 ACR196578:ACW196578 AMN196578:AMS196578 AWJ196578:AWO196578 BGF196578:BGK196578 BQB196578:BQG196578 BZX196578:CAC196578 CJT196578:CJY196578 CTP196578:CTU196578 DDL196578:DDQ196578 DNH196578:DNM196578 DXD196578:DXI196578 EGZ196578:EHE196578 EQV196578:ERA196578 FAR196578:FAW196578 FKN196578:FKS196578 FUJ196578:FUO196578 GEF196578:GEK196578 GOB196578:GOG196578 GXX196578:GYC196578 HHT196578:HHY196578 HRP196578:HRU196578 IBL196578:IBQ196578 ILH196578:ILM196578 IVD196578:IVI196578 JEZ196578:JFE196578 JOV196578:JPA196578 JYR196578:JYW196578 KIN196578:KIS196578 KSJ196578:KSO196578 LCF196578:LCK196578 LMB196578:LMG196578 LVX196578:LWC196578 MFT196578:MFY196578 MPP196578:MPU196578 MZL196578:MZQ196578 NJH196578:NJM196578 NTD196578:NTI196578 OCZ196578:ODE196578 OMV196578:ONA196578 OWR196578:OWW196578 PGN196578:PGS196578 PQJ196578:PQO196578 QAF196578:QAK196578 QKB196578:QKG196578 QTX196578:QUC196578 RDT196578:RDY196578 RNP196578:RNU196578 RXL196578:RXQ196578 SHH196578:SHM196578 SRD196578:SRI196578 TAZ196578:TBE196578 TKV196578:TLA196578 TUR196578:TUW196578 UEN196578:UES196578 UOJ196578:UOO196578 UYF196578:UYK196578 VIB196578:VIG196578 VRX196578:VSC196578 WBT196578:WBY196578 WLP196578:WLU196578 WVL196578:WVQ196578 D262114:I262114 IZ262114:JE262114 SV262114:TA262114 ACR262114:ACW262114 AMN262114:AMS262114 AWJ262114:AWO262114 BGF262114:BGK262114 BQB262114:BQG262114 BZX262114:CAC262114 CJT262114:CJY262114 CTP262114:CTU262114 DDL262114:DDQ262114 DNH262114:DNM262114 DXD262114:DXI262114 EGZ262114:EHE262114 EQV262114:ERA262114 FAR262114:FAW262114 FKN262114:FKS262114 FUJ262114:FUO262114 GEF262114:GEK262114 GOB262114:GOG262114 GXX262114:GYC262114 HHT262114:HHY262114 HRP262114:HRU262114 IBL262114:IBQ262114 ILH262114:ILM262114 IVD262114:IVI262114 JEZ262114:JFE262114 JOV262114:JPA262114 JYR262114:JYW262114 KIN262114:KIS262114 KSJ262114:KSO262114 LCF262114:LCK262114 LMB262114:LMG262114 LVX262114:LWC262114 MFT262114:MFY262114 MPP262114:MPU262114 MZL262114:MZQ262114 NJH262114:NJM262114 NTD262114:NTI262114 OCZ262114:ODE262114 OMV262114:ONA262114 OWR262114:OWW262114 PGN262114:PGS262114 PQJ262114:PQO262114 QAF262114:QAK262114 QKB262114:QKG262114 QTX262114:QUC262114 RDT262114:RDY262114 RNP262114:RNU262114 RXL262114:RXQ262114 SHH262114:SHM262114 SRD262114:SRI262114 TAZ262114:TBE262114 TKV262114:TLA262114 TUR262114:TUW262114 UEN262114:UES262114 UOJ262114:UOO262114 UYF262114:UYK262114 VIB262114:VIG262114 VRX262114:VSC262114 WBT262114:WBY262114 WLP262114:WLU262114 WVL262114:WVQ262114 D327650:I327650 IZ327650:JE327650 SV327650:TA327650 ACR327650:ACW327650 AMN327650:AMS327650 AWJ327650:AWO327650 BGF327650:BGK327650 BQB327650:BQG327650 BZX327650:CAC327650 CJT327650:CJY327650 CTP327650:CTU327650 DDL327650:DDQ327650 DNH327650:DNM327650 DXD327650:DXI327650 EGZ327650:EHE327650 EQV327650:ERA327650 FAR327650:FAW327650 FKN327650:FKS327650 FUJ327650:FUO327650 GEF327650:GEK327650 GOB327650:GOG327650 GXX327650:GYC327650 HHT327650:HHY327650 HRP327650:HRU327650 IBL327650:IBQ327650 ILH327650:ILM327650 IVD327650:IVI327650 JEZ327650:JFE327650 JOV327650:JPA327650 JYR327650:JYW327650 KIN327650:KIS327650 KSJ327650:KSO327650 LCF327650:LCK327650 LMB327650:LMG327650 LVX327650:LWC327650 MFT327650:MFY327650 MPP327650:MPU327650 MZL327650:MZQ327650 NJH327650:NJM327650 NTD327650:NTI327650 OCZ327650:ODE327650 OMV327650:ONA327650 OWR327650:OWW327650 PGN327650:PGS327650 PQJ327650:PQO327650 QAF327650:QAK327650 QKB327650:QKG327650 QTX327650:QUC327650 RDT327650:RDY327650 RNP327650:RNU327650 RXL327650:RXQ327650 SHH327650:SHM327650 SRD327650:SRI327650 TAZ327650:TBE327650 TKV327650:TLA327650 TUR327650:TUW327650 UEN327650:UES327650 UOJ327650:UOO327650 UYF327650:UYK327650 VIB327650:VIG327650 VRX327650:VSC327650 WBT327650:WBY327650 WLP327650:WLU327650 WVL327650:WVQ327650 D393186:I393186 IZ393186:JE393186 SV393186:TA393186 ACR393186:ACW393186 AMN393186:AMS393186 AWJ393186:AWO393186 BGF393186:BGK393186 BQB393186:BQG393186 BZX393186:CAC393186 CJT393186:CJY393186 CTP393186:CTU393186 DDL393186:DDQ393186 DNH393186:DNM393186 DXD393186:DXI393186 EGZ393186:EHE393186 EQV393186:ERA393186 FAR393186:FAW393186 FKN393186:FKS393186 FUJ393186:FUO393186 GEF393186:GEK393186 GOB393186:GOG393186 GXX393186:GYC393186 HHT393186:HHY393186 HRP393186:HRU393186 IBL393186:IBQ393186 ILH393186:ILM393186 IVD393186:IVI393186 JEZ393186:JFE393186 JOV393186:JPA393186 JYR393186:JYW393186 KIN393186:KIS393186 KSJ393186:KSO393186 LCF393186:LCK393186 LMB393186:LMG393186 LVX393186:LWC393186 MFT393186:MFY393186 MPP393186:MPU393186 MZL393186:MZQ393186 NJH393186:NJM393186 NTD393186:NTI393186 OCZ393186:ODE393186 OMV393186:ONA393186 OWR393186:OWW393186 PGN393186:PGS393186 PQJ393186:PQO393186 QAF393186:QAK393186 QKB393186:QKG393186 QTX393186:QUC393186 RDT393186:RDY393186 RNP393186:RNU393186 RXL393186:RXQ393186 SHH393186:SHM393186 SRD393186:SRI393186 TAZ393186:TBE393186 TKV393186:TLA393186 TUR393186:TUW393186 UEN393186:UES393186 UOJ393186:UOO393186 UYF393186:UYK393186 VIB393186:VIG393186 VRX393186:VSC393186 WBT393186:WBY393186 WLP393186:WLU393186 WVL393186:WVQ393186 D458722:I458722 IZ458722:JE458722 SV458722:TA458722 ACR458722:ACW458722 AMN458722:AMS458722 AWJ458722:AWO458722 BGF458722:BGK458722 BQB458722:BQG458722 BZX458722:CAC458722 CJT458722:CJY458722 CTP458722:CTU458722 DDL458722:DDQ458722 DNH458722:DNM458722 DXD458722:DXI458722 EGZ458722:EHE458722 EQV458722:ERA458722 FAR458722:FAW458722 FKN458722:FKS458722 FUJ458722:FUO458722 GEF458722:GEK458722 GOB458722:GOG458722 GXX458722:GYC458722 HHT458722:HHY458722 HRP458722:HRU458722 IBL458722:IBQ458722 ILH458722:ILM458722 IVD458722:IVI458722 JEZ458722:JFE458722 JOV458722:JPA458722 JYR458722:JYW458722 KIN458722:KIS458722 KSJ458722:KSO458722 LCF458722:LCK458722 LMB458722:LMG458722 LVX458722:LWC458722 MFT458722:MFY458722 MPP458722:MPU458722 MZL458722:MZQ458722 NJH458722:NJM458722 NTD458722:NTI458722 OCZ458722:ODE458722 OMV458722:ONA458722 OWR458722:OWW458722 PGN458722:PGS458722 PQJ458722:PQO458722 QAF458722:QAK458722 QKB458722:QKG458722 QTX458722:QUC458722 RDT458722:RDY458722 RNP458722:RNU458722 RXL458722:RXQ458722 SHH458722:SHM458722 SRD458722:SRI458722 TAZ458722:TBE458722 TKV458722:TLA458722 TUR458722:TUW458722 UEN458722:UES458722 UOJ458722:UOO458722 UYF458722:UYK458722 VIB458722:VIG458722 VRX458722:VSC458722 WBT458722:WBY458722 WLP458722:WLU458722 WVL458722:WVQ458722 D524258:I524258 IZ524258:JE524258 SV524258:TA524258 ACR524258:ACW524258 AMN524258:AMS524258 AWJ524258:AWO524258 BGF524258:BGK524258 BQB524258:BQG524258 BZX524258:CAC524258 CJT524258:CJY524258 CTP524258:CTU524258 DDL524258:DDQ524258 DNH524258:DNM524258 DXD524258:DXI524258 EGZ524258:EHE524258 EQV524258:ERA524258 FAR524258:FAW524258 FKN524258:FKS524258 FUJ524258:FUO524258 GEF524258:GEK524258 GOB524258:GOG524258 GXX524258:GYC524258 HHT524258:HHY524258 HRP524258:HRU524258 IBL524258:IBQ524258 ILH524258:ILM524258 IVD524258:IVI524258 JEZ524258:JFE524258 JOV524258:JPA524258 JYR524258:JYW524258 KIN524258:KIS524258 KSJ524258:KSO524258 LCF524258:LCK524258 LMB524258:LMG524258 LVX524258:LWC524258 MFT524258:MFY524258 MPP524258:MPU524258 MZL524258:MZQ524258 NJH524258:NJM524258 NTD524258:NTI524258 OCZ524258:ODE524258 OMV524258:ONA524258 OWR524258:OWW524258 PGN524258:PGS524258 PQJ524258:PQO524258 QAF524258:QAK524258 QKB524258:QKG524258 QTX524258:QUC524258 RDT524258:RDY524258 RNP524258:RNU524258 RXL524258:RXQ524258 SHH524258:SHM524258 SRD524258:SRI524258 TAZ524258:TBE524258 TKV524258:TLA524258 TUR524258:TUW524258 UEN524258:UES524258 UOJ524258:UOO524258 UYF524258:UYK524258 VIB524258:VIG524258 VRX524258:VSC524258 WBT524258:WBY524258 WLP524258:WLU524258 WVL524258:WVQ524258 D589794:I589794 IZ589794:JE589794 SV589794:TA589794 ACR589794:ACW589794 AMN589794:AMS589794 AWJ589794:AWO589794 BGF589794:BGK589794 BQB589794:BQG589794 BZX589794:CAC589794 CJT589794:CJY589794 CTP589794:CTU589794 DDL589794:DDQ589794 DNH589794:DNM589794 DXD589794:DXI589794 EGZ589794:EHE589794 EQV589794:ERA589794 FAR589794:FAW589794 FKN589794:FKS589794 FUJ589794:FUO589794 GEF589794:GEK589794 GOB589794:GOG589794 GXX589794:GYC589794 HHT589794:HHY589794 HRP589794:HRU589794 IBL589794:IBQ589794 ILH589794:ILM589794 IVD589794:IVI589794 JEZ589794:JFE589794 JOV589794:JPA589794 JYR589794:JYW589794 KIN589794:KIS589794 KSJ589794:KSO589794 LCF589794:LCK589794 LMB589794:LMG589794 LVX589794:LWC589794 MFT589794:MFY589794 MPP589794:MPU589794 MZL589794:MZQ589794 NJH589794:NJM589794 NTD589794:NTI589794 OCZ589794:ODE589794 OMV589794:ONA589794 OWR589794:OWW589794 PGN589794:PGS589794 PQJ589794:PQO589794 QAF589794:QAK589794 QKB589794:QKG589794 QTX589794:QUC589794 RDT589794:RDY589794 RNP589794:RNU589794 RXL589794:RXQ589794 SHH589794:SHM589794 SRD589794:SRI589794 TAZ589794:TBE589794 TKV589794:TLA589794 TUR589794:TUW589794 UEN589794:UES589794 UOJ589794:UOO589794 UYF589794:UYK589794 VIB589794:VIG589794 VRX589794:VSC589794 WBT589794:WBY589794 WLP589794:WLU589794 WVL589794:WVQ589794 D655330:I655330 IZ655330:JE655330 SV655330:TA655330 ACR655330:ACW655330 AMN655330:AMS655330 AWJ655330:AWO655330 BGF655330:BGK655330 BQB655330:BQG655330 BZX655330:CAC655330 CJT655330:CJY655330 CTP655330:CTU655330 DDL655330:DDQ655330 DNH655330:DNM655330 DXD655330:DXI655330 EGZ655330:EHE655330 EQV655330:ERA655330 FAR655330:FAW655330 FKN655330:FKS655330 FUJ655330:FUO655330 GEF655330:GEK655330 GOB655330:GOG655330 GXX655330:GYC655330 HHT655330:HHY655330 HRP655330:HRU655330 IBL655330:IBQ655330 ILH655330:ILM655330 IVD655330:IVI655330 JEZ655330:JFE655330 JOV655330:JPA655330 JYR655330:JYW655330 KIN655330:KIS655330 KSJ655330:KSO655330 LCF655330:LCK655330 LMB655330:LMG655330 LVX655330:LWC655330 MFT655330:MFY655330 MPP655330:MPU655330 MZL655330:MZQ655330 NJH655330:NJM655330 NTD655330:NTI655330 OCZ655330:ODE655330 OMV655330:ONA655330 OWR655330:OWW655330 PGN655330:PGS655330 PQJ655330:PQO655330 QAF655330:QAK655330 QKB655330:QKG655330 QTX655330:QUC655330 RDT655330:RDY655330 RNP655330:RNU655330 RXL655330:RXQ655330 SHH655330:SHM655330 SRD655330:SRI655330 TAZ655330:TBE655330 TKV655330:TLA655330 TUR655330:TUW655330 UEN655330:UES655330 UOJ655330:UOO655330 UYF655330:UYK655330 VIB655330:VIG655330 VRX655330:VSC655330 WBT655330:WBY655330 WLP655330:WLU655330 WVL655330:WVQ655330 D720866:I720866 IZ720866:JE720866 SV720866:TA720866 ACR720866:ACW720866 AMN720866:AMS720866 AWJ720866:AWO720866 BGF720866:BGK720866 BQB720866:BQG720866 BZX720866:CAC720866 CJT720866:CJY720866 CTP720866:CTU720866 DDL720866:DDQ720866 DNH720866:DNM720866 DXD720866:DXI720866 EGZ720866:EHE720866 EQV720866:ERA720866 FAR720866:FAW720866 FKN720866:FKS720866 FUJ720866:FUO720866 GEF720866:GEK720866 GOB720866:GOG720866 GXX720866:GYC720866 HHT720866:HHY720866 HRP720866:HRU720866 IBL720866:IBQ720866 ILH720866:ILM720866 IVD720866:IVI720866 JEZ720866:JFE720866 JOV720866:JPA720866 JYR720866:JYW720866 KIN720866:KIS720866 KSJ720866:KSO720866 LCF720866:LCK720866 LMB720866:LMG720866 LVX720866:LWC720866 MFT720866:MFY720866 MPP720866:MPU720866 MZL720866:MZQ720866 NJH720866:NJM720866 NTD720866:NTI720866 OCZ720866:ODE720866 OMV720866:ONA720866 OWR720866:OWW720866 PGN720866:PGS720866 PQJ720866:PQO720866 QAF720866:QAK720866 QKB720866:QKG720866 QTX720866:QUC720866 RDT720866:RDY720866 RNP720866:RNU720866 RXL720866:RXQ720866 SHH720866:SHM720866 SRD720866:SRI720866 TAZ720866:TBE720866 TKV720866:TLA720866 TUR720866:TUW720866 UEN720866:UES720866 UOJ720866:UOO720866 UYF720866:UYK720866 VIB720866:VIG720866 VRX720866:VSC720866 WBT720866:WBY720866 WLP720866:WLU720866 WVL720866:WVQ720866 D786402:I786402 IZ786402:JE786402 SV786402:TA786402 ACR786402:ACW786402 AMN786402:AMS786402 AWJ786402:AWO786402 BGF786402:BGK786402 BQB786402:BQG786402 BZX786402:CAC786402 CJT786402:CJY786402 CTP786402:CTU786402 DDL786402:DDQ786402 DNH786402:DNM786402 DXD786402:DXI786402 EGZ786402:EHE786402 EQV786402:ERA786402 FAR786402:FAW786402 FKN786402:FKS786402 FUJ786402:FUO786402 GEF786402:GEK786402 GOB786402:GOG786402 GXX786402:GYC786402 HHT786402:HHY786402 HRP786402:HRU786402 IBL786402:IBQ786402 ILH786402:ILM786402 IVD786402:IVI786402 JEZ786402:JFE786402 JOV786402:JPA786402 JYR786402:JYW786402 KIN786402:KIS786402 KSJ786402:KSO786402 LCF786402:LCK786402 LMB786402:LMG786402 LVX786402:LWC786402 MFT786402:MFY786402 MPP786402:MPU786402 MZL786402:MZQ786402 NJH786402:NJM786402 NTD786402:NTI786402 OCZ786402:ODE786402 OMV786402:ONA786402 OWR786402:OWW786402 PGN786402:PGS786402 PQJ786402:PQO786402 QAF786402:QAK786402 QKB786402:QKG786402 QTX786402:QUC786402 RDT786402:RDY786402 RNP786402:RNU786402 RXL786402:RXQ786402 SHH786402:SHM786402 SRD786402:SRI786402 TAZ786402:TBE786402 TKV786402:TLA786402 TUR786402:TUW786402 UEN786402:UES786402 UOJ786402:UOO786402 UYF786402:UYK786402 VIB786402:VIG786402 VRX786402:VSC786402 WBT786402:WBY786402 WLP786402:WLU786402 WVL786402:WVQ786402 D851938:I851938 IZ851938:JE851938 SV851938:TA851938 ACR851938:ACW851938 AMN851938:AMS851938 AWJ851938:AWO851938 BGF851938:BGK851938 BQB851938:BQG851938 BZX851938:CAC851938 CJT851938:CJY851938 CTP851938:CTU851938 DDL851938:DDQ851938 DNH851938:DNM851938 DXD851938:DXI851938 EGZ851938:EHE851938 EQV851938:ERA851938 FAR851938:FAW851938 FKN851938:FKS851938 FUJ851938:FUO851938 GEF851938:GEK851938 GOB851938:GOG851938 GXX851938:GYC851938 HHT851938:HHY851938 HRP851938:HRU851938 IBL851938:IBQ851938 ILH851938:ILM851938 IVD851938:IVI851938 JEZ851938:JFE851938 JOV851938:JPA851938 JYR851938:JYW851938 KIN851938:KIS851938 KSJ851938:KSO851938 LCF851938:LCK851938 LMB851938:LMG851938 LVX851938:LWC851938 MFT851938:MFY851938 MPP851938:MPU851938 MZL851938:MZQ851938 NJH851938:NJM851938 NTD851938:NTI851938 OCZ851938:ODE851938 OMV851938:ONA851938 OWR851938:OWW851938 PGN851938:PGS851938 PQJ851938:PQO851938 QAF851938:QAK851938 QKB851938:QKG851938 QTX851938:QUC851938 RDT851938:RDY851938 RNP851938:RNU851938 RXL851938:RXQ851938 SHH851938:SHM851938 SRD851938:SRI851938 TAZ851938:TBE851938 TKV851938:TLA851938 TUR851938:TUW851938 UEN851938:UES851938 UOJ851938:UOO851938 UYF851938:UYK851938 VIB851938:VIG851938 VRX851938:VSC851938 WBT851938:WBY851938 WLP851938:WLU851938 WVL851938:WVQ851938 D917474:I917474 IZ917474:JE917474 SV917474:TA917474 ACR917474:ACW917474 AMN917474:AMS917474 AWJ917474:AWO917474 BGF917474:BGK917474 BQB917474:BQG917474 BZX917474:CAC917474 CJT917474:CJY917474 CTP917474:CTU917474 DDL917474:DDQ917474 DNH917474:DNM917474 DXD917474:DXI917474 EGZ917474:EHE917474 EQV917474:ERA917474 FAR917474:FAW917474 FKN917474:FKS917474 FUJ917474:FUO917474 GEF917474:GEK917474 GOB917474:GOG917474 GXX917474:GYC917474 HHT917474:HHY917474 HRP917474:HRU917474 IBL917474:IBQ917474 ILH917474:ILM917474 IVD917474:IVI917474 JEZ917474:JFE917474 JOV917474:JPA917474 JYR917474:JYW917474 KIN917474:KIS917474 KSJ917474:KSO917474 LCF917474:LCK917474 LMB917474:LMG917474 LVX917474:LWC917474 MFT917474:MFY917474 MPP917474:MPU917474 MZL917474:MZQ917474 NJH917474:NJM917474 NTD917474:NTI917474 OCZ917474:ODE917474 OMV917474:ONA917474 OWR917474:OWW917474 PGN917474:PGS917474 PQJ917474:PQO917474 QAF917474:QAK917474 QKB917474:QKG917474 QTX917474:QUC917474 RDT917474:RDY917474 RNP917474:RNU917474 RXL917474:RXQ917474 SHH917474:SHM917474 SRD917474:SRI917474 TAZ917474:TBE917474 TKV917474:TLA917474 TUR917474:TUW917474 UEN917474:UES917474 UOJ917474:UOO917474 UYF917474:UYK917474 VIB917474:VIG917474 VRX917474:VSC917474 WBT917474:WBY917474 WLP917474:WLU917474 WVL917474:WVQ917474 D983010:I983010 IZ983010:JE983010 SV983010:TA983010 ACR983010:ACW983010 AMN983010:AMS983010 AWJ983010:AWO983010 BGF983010:BGK983010 BQB983010:BQG983010 BZX983010:CAC983010 CJT983010:CJY983010 CTP983010:CTU983010 DDL983010:DDQ983010 DNH983010:DNM983010 DXD983010:DXI983010 EGZ983010:EHE983010 EQV983010:ERA983010 FAR983010:FAW983010 FKN983010:FKS983010 FUJ983010:FUO983010 GEF983010:GEK983010 GOB983010:GOG983010 GXX983010:GYC983010 HHT983010:HHY983010 HRP983010:HRU983010 IBL983010:IBQ983010 ILH983010:ILM983010 IVD983010:IVI983010 JEZ983010:JFE983010 JOV983010:JPA983010 JYR983010:JYW983010 KIN983010:KIS983010 KSJ983010:KSO983010 LCF983010:LCK983010 LMB983010:LMG983010 LVX983010:LWC983010 MFT983010:MFY983010 MPP983010:MPU983010 MZL983010:MZQ983010 NJH983010:NJM983010 NTD983010:NTI983010 OCZ983010:ODE983010 OMV983010:ONA983010 OWR983010:OWW983010 PGN983010:PGS983010 PQJ983010:PQO983010 QAF983010:QAK983010 QKB983010:QKG983010 QTX983010:QUC983010 RDT983010:RDY983010 RNP983010:RNU983010 RXL983010:RXQ983010 SHH983010:SHM983010 SRD983010:SRI983010 TAZ983010:TBE983010 TKV983010:TLA983010 TUR983010:TUW983010 UEN983010:UES983010 UOJ983010:UOO983010 UYF983010:UYK983010 VIB983010:VIG983010 VRX983010:VSC983010 WBT983010:WBY983010 WVL983010:WVQ983010 E65524:I65524 JA65524:JE65524 SW65524:TA65524 ACS65524:ACW65524 AMO65524:AMS65524 AWK65524:AWO65524 BGG65524:BGK65524 BQC65524:BQG65524 BZY65524:CAC65524 CJU65524:CJY65524 CTQ65524:CTU65524 DDM65524:DDQ65524 DNI65524:DNM65524 DXE65524:DXI65524 EHA65524:EHE65524 EQW65524:ERA65524 FAS65524:FAW65524 FKO65524:FKS65524 FUK65524:FUO65524 GEG65524:GEK65524 GOC65524:GOG65524 GXY65524:GYC65524 HHU65524:HHY65524 HRQ65524:HRU65524 IBM65524:IBQ65524 ILI65524:ILM65524 IVE65524:IVI65524 JFA65524:JFE65524 JOW65524:JPA65524 JYS65524:JYW65524 KIO65524:KIS65524 KSK65524:KSO65524 LCG65524:LCK65524 LMC65524:LMG65524 LVY65524:LWC65524 MFU65524:MFY65524 MPQ65524:MPU65524 MZM65524:MZQ65524 NJI65524:NJM65524 NTE65524:NTI65524 ODA65524:ODE65524 OMW65524:ONA65524 OWS65524:OWW65524 PGO65524:PGS65524 PQK65524:PQO65524 QAG65524:QAK65524 QKC65524:QKG65524 QTY65524:QUC65524 RDU65524:RDY65524 RNQ65524:RNU65524 RXM65524:RXQ65524 SHI65524:SHM65524 SRE65524:SRI65524 TBA65524:TBE65524 TKW65524:TLA65524 TUS65524:TUW65524 UEO65524:UES65524 UOK65524:UOO65524 UYG65524:UYK65524 VIC65524:VIG65524 VRY65524:VSC65524 WBU65524:WBY65524 WLQ65524:WLU65524 WVM65524:WVQ65524 E131060:I131060 JA131060:JE131060 SW131060:TA131060 ACS131060:ACW131060 AMO131060:AMS131060 AWK131060:AWO131060 BGG131060:BGK131060 BQC131060:BQG131060 BZY131060:CAC131060 CJU131060:CJY131060 CTQ131060:CTU131060 DDM131060:DDQ131060 DNI131060:DNM131060 DXE131060:DXI131060 EHA131060:EHE131060 EQW131060:ERA131060 FAS131060:FAW131060 FKO131060:FKS131060 FUK131060:FUO131060 GEG131060:GEK131060 GOC131060:GOG131060 GXY131060:GYC131060 HHU131060:HHY131060 HRQ131060:HRU131060 IBM131060:IBQ131060 ILI131060:ILM131060 IVE131060:IVI131060 JFA131060:JFE131060 JOW131060:JPA131060 JYS131060:JYW131060 KIO131060:KIS131060 KSK131060:KSO131060 LCG131060:LCK131060 LMC131060:LMG131060 LVY131060:LWC131060 MFU131060:MFY131060 MPQ131060:MPU131060 MZM131060:MZQ131060 NJI131060:NJM131060 NTE131060:NTI131060 ODA131060:ODE131060 OMW131060:ONA131060 OWS131060:OWW131060 PGO131060:PGS131060 PQK131060:PQO131060 QAG131060:QAK131060 QKC131060:QKG131060 QTY131060:QUC131060 RDU131060:RDY131060 RNQ131060:RNU131060 RXM131060:RXQ131060 SHI131060:SHM131060 SRE131060:SRI131060 TBA131060:TBE131060 TKW131060:TLA131060 TUS131060:TUW131060 UEO131060:UES131060 UOK131060:UOO131060 UYG131060:UYK131060 VIC131060:VIG131060 VRY131060:VSC131060 WBU131060:WBY131060 WLQ131060:WLU131060 WVM131060:WVQ131060 E196596:I196596 JA196596:JE196596 SW196596:TA196596 ACS196596:ACW196596 AMO196596:AMS196596 AWK196596:AWO196596 BGG196596:BGK196596 BQC196596:BQG196596 BZY196596:CAC196596 CJU196596:CJY196596 CTQ196596:CTU196596 DDM196596:DDQ196596 DNI196596:DNM196596 DXE196596:DXI196596 EHA196596:EHE196596 EQW196596:ERA196596 FAS196596:FAW196596 FKO196596:FKS196596 FUK196596:FUO196596 GEG196596:GEK196596 GOC196596:GOG196596 GXY196596:GYC196596 HHU196596:HHY196596 HRQ196596:HRU196596 IBM196596:IBQ196596 ILI196596:ILM196596 IVE196596:IVI196596 JFA196596:JFE196596 JOW196596:JPA196596 JYS196596:JYW196596 KIO196596:KIS196596 KSK196596:KSO196596 LCG196596:LCK196596 LMC196596:LMG196596 LVY196596:LWC196596 MFU196596:MFY196596 MPQ196596:MPU196596 MZM196596:MZQ196596 NJI196596:NJM196596 NTE196596:NTI196596 ODA196596:ODE196596 OMW196596:ONA196596 OWS196596:OWW196596 PGO196596:PGS196596 PQK196596:PQO196596 QAG196596:QAK196596 QKC196596:QKG196596 QTY196596:QUC196596 RDU196596:RDY196596 RNQ196596:RNU196596 RXM196596:RXQ196596 SHI196596:SHM196596 SRE196596:SRI196596 TBA196596:TBE196596 TKW196596:TLA196596 TUS196596:TUW196596 UEO196596:UES196596 UOK196596:UOO196596 UYG196596:UYK196596 VIC196596:VIG196596 VRY196596:VSC196596 WBU196596:WBY196596 WLQ196596:WLU196596 WVM196596:WVQ196596 E262132:I262132 JA262132:JE262132 SW262132:TA262132 ACS262132:ACW262132 AMO262132:AMS262132 AWK262132:AWO262132 BGG262132:BGK262132 BQC262132:BQG262132 BZY262132:CAC262132 CJU262132:CJY262132 CTQ262132:CTU262132 DDM262132:DDQ262132 DNI262132:DNM262132 DXE262132:DXI262132 EHA262132:EHE262132 EQW262132:ERA262132 FAS262132:FAW262132 FKO262132:FKS262132 FUK262132:FUO262132 GEG262132:GEK262132 GOC262132:GOG262132 GXY262132:GYC262132 HHU262132:HHY262132 HRQ262132:HRU262132 IBM262132:IBQ262132 ILI262132:ILM262132 IVE262132:IVI262132 JFA262132:JFE262132 JOW262132:JPA262132 JYS262132:JYW262132 KIO262132:KIS262132 KSK262132:KSO262132 LCG262132:LCK262132 LMC262132:LMG262132 LVY262132:LWC262132 MFU262132:MFY262132 MPQ262132:MPU262132 MZM262132:MZQ262132 NJI262132:NJM262132 NTE262132:NTI262132 ODA262132:ODE262132 OMW262132:ONA262132 OWS262132:OWW262132 PGO262132:PGS262132 PQK262132:PQO262132 QAG262132:QAK262132 QKC262132:QKG262132 QTY262132:QUC262132 RDU262132:RDY262132 RNQ262132:RNU262132 RXM262132:RXQ262132 SHI262132:SHM262132 SRE262132:SRI262132 TBA262132:TBE262132 TKW262132:TLA262132 TUS262132:TUW262132 UEO262132:UES262132 UOK262132:UOO262132 UYG262132:UYK262132 VIC262132:VIG262132 VRY262132:VSC262132 WBU262132:WBY262132 WLQ262132:WLU262132 WVM262132:WVQ262132 E327668:I327668 JA327668:JE327668 SW327668:TA327668 ACS327668:ACW327668 AMO327668:AMS327668 AWK327668:AWO327668 BGG327668:BGK327668 BQC327668:BQG327668 BZY327668:CAC327668 CJU327668:CJY327668 CTQ327668:CTU327668 DDM327668:DDQ327668 DNI327668:DNM327668 DXE327668:DXI327668 EHA327668:EHE327668 EQW327668:ERA327668 FAS327668:FAW327668 FKO327668:FKS327668 FUK327668:FUO327668 GEG327668:GEK327668 GOC327668:GOG327668 GXY327668:GYC327668 HHU327668:HHY327668 HRQ327668:HRU327668 IBM327668:IBQ327668 ILI327668:ILM327668 IVE327668:IVI327668 JFA327668:JFE327668 JOW327668:JPA327668 JYS327668:JYW327668 KIO327668:KIS327668 KSK327668:KSO327668 LCG327668:LCK327668 LMC327668:LMG327668 LVY327668:LWC327668 MFU327668:MFY327668 MPQ327668:MPU327668 MZM327668:MZQ327668 NJI327668:NJM327668 NTE327668:NTI327668 ODA327668:ODE327668 OMW327668:ONA327668 OWS327668:OWW327668 PGO327668:PGS327668 PQK327668:PQO327668 QAG327668:QAK327668 QKC327668:QKG327668 QTY327668:QUC327668 RDU327668:RDY327668 RNQ327668:RNU327668 RXM327668:RXQ327668 SHI327668:SHM327668 SRE327668:SRI327668 TBA327668:TBE327668 TKW327668:TLA327668 TUS327668:TUW327668 UEO327668:UES327668 UOK327668:UOO327668 UYG327668:UYK327668 VIC327668:VIG327668 VRY327668:VSC327668 WBU327668:WBY327668 WLQ327668:WLU327668 WVM327668:WVQ327668 E393204:I393204 JA393204:JE393204 SW393204:TA393204 ACS393204:ACW393204 AMO393204:AMS393204 AWK393204:AWO393204 BGG393204:BGK393204 BQC393204:BQG393204 BZY393204:CAC393204 CJU393204:CJY393204 CTQ393204:CTU393204 DDM393204:DDQ393204 DNI393204:DNM393204 DXE393204:DXI393204 EHA393204:EHE393204 EQW393204:ERA393204 FAS393204:FAW393204 FKO393204:FKS393204 FUK393204:FUO393204 GEG393204:GEK393204 GOC393204:GOG393204 GXY393204:GYC393204 HHU393204:HHY393204 HRQ393204:HRU393204 IBM393204:IBQ393204 ILI393204:ILM393204 IVE393204:IVI393204 JFA393204:JFE393204 JOW393204:JPA393204 JYS393204:JYW393204 KIO393204:KIS393204 KSK393204:KSO393204 LCG393204:LCK393204 LMC393204:LMG393204 LVY393204:LWC393204 MFU393204:MFY393204 MPQ393204:MPU393204 MZM393204:MZQ393204 NJI393204:NJM393204 NTE393204:NTI393204 ODA393204:ODE393204 OMW393204:ONA393204 OWS393204:OWW393204 PGO393204:PGS393204 PQK393204:PQO393204 QAG393204:QAK393204 QKC393204:QKG393204 QTY393204:QUC393204 RDU393204:RDY393204 RNQ393204:RNU393204 RXM393204:RXQ393204 SHI393204:SHM393204 SRE393204:SRI393204 TBA393204:TBE393204 TKW393204:TLA393204 TUS393204:TUW393204 UEO393204:UES393204 UOK393204:UOO393204 UYG393204:UYK393204 VIC393204:VIG393204 VRY393204:VSC393204 WBU393204:WBY393204 WLQ393204:WLU393204 WVM393204:WVQ393204 E458740:I458740 JA458740:JE458740 SW458740:TA458740 ACS458740:ACW458740 AMO458740:AMS458740 AWK458740:AWO458740 BGG458740:BGK458740 BQC458740:BQG458740 BZY458740:CAC458740 CJU458740:CJY458740 CTQ458740:CTU458740 DDM458740:DDQ458740 DNI458740:DNM458740 DXE458740:DXI458740 EHA458740:EHE458740 EQW458740:ERA458740 FAS458740:FAW458740 FKO458740:FKS458740 FUK458740:FUO458740 GEG458740:GEK458740 GOC458740:GOG458740 GXY458740:GYC458740 HHU458740:HHY458740 HRQ458740:HRU458740 IBM458740:IBQ458740 ILI458740:ILM458740 IVE458740:IVI458740 JFA458740:JFE458740 JOW458740:JPA458740 JYS458740:JYW458740 KIO458740:KIS458740 KSK458740:KSO458740 LCG458740:LCK458740 LMC458740:LMG458740 LVY458740:LWC458740 MFU458740:MFY458740 MPQ458740:MPU458740 MZM458740:MZQ458740 NJI458740:NJM458740 NTE458740:NTI458740 ODA458740:ODE458740 OMW458740:ONA458740 OWS458740:OWW458740 PGO458740:PGS458740 PQK458740:PQO458740 QAG458740:QAK458740 QKC458740:QKG458740 QTY458740:QUC458740 RDU458740:RDY458740 RNQ458740:RNU458740 RXM458740:RXQ458740 SHI458740:SHM458740 SRE458740:SRI458740 TBA458740:TBE458740 TKW458740:TLA458740 TUS458740:TUW458740 UEO458740:UES458740 UOK458740:UOO458740 UYG458740:UYK458740 VIC458740:VIG458740 VRY458740:VSC458740 WBU458740:WBY458740 WLQ458740:WLU458740 WVM458740:WVQ458740 E524276:I524276 JA524276:JE524276 SW524276:TA524276 ACS524276:ACW524276 AMO524276:AMS524276 AWK524276:AWO524276 BGG524276:BGK524276 BQC524276:BQG524276 BZY524276:CAC524276 CJU524276:CJY524276 CTQ524276:CTU524276 DDM524276:DDQ524276 DNI524276:DNM524276 DXE524276:DXI524276 EHA524276:EHE524276 EQW524276:ERA524276 FAS524276:FAW524276 FKO524276:FKS524276 FUK524276:FUO524276 GEG524276:GEK524276 GOC524276:GOG524276 GXY524276:GYC524276 HHU524276:HHY524276 HRQ524276:HRU524276 IBM524276:IBQ524276 ILI524276:ILM524276 IVE524276:IVI524276 JFA524276:JFE524276 JOW524276:JPA524276 JYS524276:JYW524276 KIO524276:KIS524276 KSK524276:KSO524276 LCG524276:LCK524276 LMC524276:LMG524276 LVY524276:LWC524276 MFU524276:MFY524276 MPQ524276:MPU524276 MZM524276:MZQ524276 NJI524276:NJM524276 NTE524276:NTI524276 ODA524276:ODE524276 OMW524276:ONA524276 OWS524276:OWW524276 PGO524276:PGS524276 PQK524276:PQO524276 QAG524276:QAK524276 QKC524276:QKG524276 QTY524276:QUC524276 RDU524276:RDY524276 RNQ524276:RNU524276 RXM524276:RXQ524276 SHI524276:SHM524276 SRE524276:SRI524276 TBA524276:TBE524276 TKW524276:TLA524276 TUS524276:TUW524276 UEO524276:UES524276 UOK524276:UOO524276 UYG524276:UYK524276 VIC524276:VIG524276 VRY524276:VSC524276 WBU524276:WBY524276 WLQ524276:WLU524276 WVM524276:WVQ524276 E589812:I589812 JA589812:JE589812 SW589812:TA589812 ACS589812:ACW589812 AMO589812:AMS589812 AWK589812:AWO589812 BGG589812:BGK589812 BQC589812:BQG589812 BZY589812:CAC589812 CJU589812:CJY589812 CTQ589812:CTU589812 DDM589812:DDQ589812 DNI589812:DNM589812 DXE589812:DXI589812 EHA589812:EHE589812 EQW589812:ERA589812 FAS589812:FAW589812 FKO589812:FKS589812 FUK589812:FUO589812 GEG589812:GEK589812 GOC589812:GOG589812 GXY589812:GYC589812 HHU589812:HHY589812 HRQ589812:HRU589812 IBM589812:IBQ589812 ILI589812:ILM589812 IVE589812:IVI589812 JFA589812:JFE589812 JOW589812:JPA589812 JYS589812:JYW589812 KIO589812:KIS589812 KSK589812:KSO589812 LCG589812:LCK589812 LMC589812:LMG589812 LVY589812:LWC589812 MFU589812:MFY589812 MPQ589812:MPU589812 MZM589812:MZQ589812 NJI589812:NJM589812 NTE589812:NTI589812 ODA589812:ODE589812 OMW589812:ONA589812 OWS589812:OWW589812 PGO589812:PGS589812 PQK589812:PQO589812 QAG589812:QAK589812 QKC589812:QKG589812 QTY589812:QUC589812 RDU589812:RDY589812 RNQ589812:RNU589812 RXM589812:RXQ589812 SHI589812:SHM589812 SRE589812:SRI589812 TBA589812:TBE589812 TKW589812:TLA589812 TUS589812:TUW589812 UEO589812:UES589812 UOK589812:UOO589812 UYG589812:UYK589812 VIC589812:VIG589812 VRY589812:VSC589812 WBU589812:WBY589812 WLQ589812:WLU589812 WVM589812:WVQ589812 E655348:I655348 JA655348:JE655348 SW655348:TA655348 ACS655348:ACW655348 AMO655348:AMS655348 AWK655348:AWO655348 BGG655348:BGK655348 BQC655348:BQG655348 BZY655348:CAC655348 CJU655348:CJY655348 CTQ655348:CTU655348 DDM655348:DDQ655348 DNI655348:DNM655348 DXE655348:DXI655348 EHA655348:EHE655348 EQW655348:ERA655348 FAS655348:FAW655348 FKO655348:FKS655348 FUK655348:FUO655348 GEG655348:GEK655348 GOC655348:GOG655348 GXY655348:GYC655348 HHU655348:HHY655348 HRQ655348:HRU655348 IBM655348:IBQ655348 ILI655348:ILM655348 IVE655348:IVI655348 JFA655348:JFE655348 JOW655348:JPA655348 JYS655348:JYW655348 KIO655348:KIS655348 KSK655348:KSO655348 LCG655348:LCK655348 LMC655348:LMG655348 LVY655348:LWC655348 MFU655348:MFY655348 MPQ655348:MPU655348 MZM655348:MZQ655348 NJI655348:NJM655348 NTE655348:NTI655348 ODA655348:ODE655348 OMW655348:ONA655348 OWS655348:OWW655348 PGO655348:PGS655348 PQK655348:PQO655348 QAG655348:QAK655348 QKC655348:QKG655348 QTY655348:QUC655348 RDU655348:RDY655348 RNQ655348:RNU655348 RXM655348:RXQ655348 SHI655348:SHM655348 SRE655348:SRI655348 TBA655348:TBE655348 TKW655348:TLA655348 TUS655348:TUW655348 UEO655348:UES655348 UOK655348:UOO655348 UYG655348:UYK655348 VIC655348:VIG655348 VRY655348:VSC655348 WBU655348:WBY655348 WLQ655348:WLU655348 WVM655348:WVQ655348 E720884:I720884 JA720884:JE720884 SW720884:TA720884 ACS720884:ACW720884 AMO720884:AMS720884 AWK720884:AWO720884 BGG720884:BGK720884 BQC720884:BQG720884 BZY720884:CAC720884 CJU720884:CJY720884 CTQ720884:CTU720884 DDM720884:DDQ720884 DNI720884:DNM720884 DXE720884:DXI720884 EHA720884:EHE720884 EQW720884:ERA720884 FAS720884:FAW720884 FKO720884:FKS720884 FUK720884:FUO720884 GEG720884:GEK720884 GOC720884:GOG720884 GXY720884:GYC720884 HHU720884:HHY720884 HRQ720884:HRU720884 IBM720884:IBQ720884 ILI720884:ILM720884 IVE720884:IVI720884 JFA720884:JFE720884 JOW720884:JPA720884 JYS720884:JYW720884 KIO720884:KIS720884 KSK720884:KSO720884 LCG720884:LCK720884 LMC720884:LMG720884 LVY720884:LWC720884 MFU720884:MFY720884 MPQ720884:MPU720884 MZM720884:MZQ720884 NJI720884:NJM720884 NTE720884:NTI720884 ODA720884:ODE720884 OMW720884:ONA720884 OWS720884:OWW720884 PGO720884:PGS720884 PQK720884:PQO720884 QAG720884:QAK720884 QKC720884:QKG720884 QTY720884:QUC720884 RDU720884:RDY720884 RNQ720884:RNU720884 RXM720884:RXQ720884 SHI720884:SHM720884 SRE720884:SRI720884 TBA720884:TBE720884 TKW720884:TLA720884 TUS720884:TUW720884 UEO720884:UES720884 UOK720884:UOO720884 UYG720884:UYK720884 VIC720884:VIG720884 VRY720884:VSC720884 WBU720884:WBY720884 WLQ720884:WLU720884 WVM720884:WVQ720884 E786420:I786420 JA786420:JE786420 SW786420:TA786420 ACS786420:ACW786420 AMO786420:AMS786420 AWK786420:AWO786420 BGG786420:BGK786420 BQC786420:BQG786420 BZY786420:CAC786420 CJU786420:CJY786420 CTQ786420:CTU786420 DDM786420:DDQ786420 DNI786420:DNM786420 DXE786420:DXI786420 EHA786420:EHE786420 EQW786420:ERA786420 FAS786420:FAW786420 FKO786420:FKS786420 FUK786420:FUO786420 GEG786420:GEK786420 GOC786420:GOG786420 GXY786420:GYC786420 HHU786420:HHY786420 HRQ786420:HRU786420 IBM786420:IBQ786420 ILI786420:ILM786420 IVE786420:IVI786420 JFA786420:JFE786420 JOW786420:JPA786420 JYS786420:JYW786420 KIO786420:KIS786420 KSK786420:KSO786420 LCG786420:LCK786420 LMC786420:LMG786420 LVY786420:LWC786420 MFU786420:MFY786420 MPQ786420:MPU786420 MZM786420:MZQ786420 NJI786420:NJM786420 NTE786420:NTI786420 ODA786420:ODE786420 OMW786420:ONA786420 OWS786420:OWW786420 PGO786420:PGS786420 PQK786420:PQO786420 QAG786420:QAK786420 QKC786420:QKG786420 QTY786420:QUC786420 RDU786420:RDY786420 RNQ786420:RNU786420 RXM786420:RXQ786420 SHI786420:SHM786420 SRE786420:SRI786420 TBA786420:TBE786420 TKW786420:TLA786420 TUS786420:TUW786420 UEO786420:UES786420 UOK786420:UOO786420 UYG786420:UYK786420 VIC786420:VIG786420 VRY786420:VSC786420 WBU786420:WBY786420 WLQ786420:WLU786420 WVM786420:WVQ786420 E851956:I851956 JA851956:JE851956 SW851956:TA851956 ACS851956:ACW851956 AMO851956:AMS851956 AWK851956:AWO851956 BGG851956:BGK851956 BQC851956:BQG851956 BZY851956:CAC851956 CJU851956:CJY851956 CTQ851956:CTU851956 DDM851956:DDQ851956 DNI851956:DNM851956 DXE851956:DXI851956 EHA851956:EHE851956 EQW851956:ERA851956 FAS851956:FAW851956 FKO851956:FKS851956 FUK851956:FUO851956 GEG851956:GEK851956 GOC851956:GOG851956 GXY851956:GYC851956 HHU851956:HHY851956 HRQ851956:HRU851956 IBM851956:IBQ851956 ILI851956:ILM851956 IVE851956:IVI851956 JFA851956:JFE851956 JOW851956:JPA851956 JYS851956:JYW851956 KIO851956:KIS851956 KSK851956:KSO851956 LCG851956:LCK851956 LMC851956:LMG851956 LVY851956:LWC851956 MFU851956:MFY851956 MPQ851956:MPU851956 MZM851956:MZQ851956 NJI851956:NJM851956 NTE851956:NTI851956 ODA851956:ODE851956 OMW851956:ONA851956 OWS851956:OWW851956 PGO851956:PGS851956 PQK851956:PQO851956 QAG851956:QAK851956 QKC851956:QKG851956 QTY851956:QUC851956 RDU851956:RDY851956 RNQ851956:RNU851956 RXM851956:RXQ851956 SHI851956:SHM851956 SRE851956:SRI851956 TBA851956:TBE851956 TKW851956:TLA851956 TUS851956:TUW851956 UEO851956:UES851956 UOK851956:UOO851956 UYG851956:UYK851956 VIC851956:VIG851956 VRY851956:VSC851956 WBU851956:WBY851956 WLQ851956:WLU851956 WVM851956:WVQ851956 E917492:I917492 JA917492:JE917492 SW917492:TA917492 ACS917492:ACW917492 AMO917492:AMS917492 AWK917492:AWO917492 BGG917492:BGK917492 BQC917492:BQG917492 BZY917492:CAC917492 CJU917492:CJY917492 CTQ917492:CTU917492 DDM917492:DDQ917492 DNI917492:DNM917492 DXE917492:DXI917492 EHA917492:EHE917492 EQW917492:ERA917492 FAS917492:FAW917492 FKO917492:FKS917492 FUK917492:FUO917492 GEG917492:GEK917492 GOC917492:GOG917492 GXY917492:GYC917492 HHU917492:HHY917492 HRQ917492:HRU917492 IBM917492:IBQ917492 ILI917492:ILM917492 IVE917492:IVI917492 JFA917492:JFE917492 JOW917492:JPA917492 JYS917492:JYW917492 KIO917492:KIS917492 KSK917492:KSO917492 LCG917492:LCK917492 LMC917492:LMG917492 LVY917492:LWC917492 MFU917492:MFY917492 MPQ917492:MPU917492 MZM917492:MZQ917492 NJI917492:NJM917492 NTE917492:NTI917492 ODA917492:ODE917492 OMW917492:ONA917492 OWS917492:OWW917492 PGO917492:PGS917492 PQK917492:PQO917492 QAG917492:QAK917492 QKC917492:QKG917492 QTY917492:QUC917492 RDU917492:RDY917492 RNQ917492:RNU917492 RXM917492:RXQ917492 SHI917492:SHM917492 SRE917492:SRI917492 TBA917492:TBE917492 TKW917492:TLA917492 TUS917492:TUW917492 UEO917492:UES917492 UOK917492:UOO917492 UYG917492:UYK917492 VIC917492:VIG917492 VRY917492:VSC917492 WBU917492:WBY917492 WLQ917492:WLU917492 WVM917492:WVQ917492 E983028:I983028 JA983028:JE983028 SW983028:TA983028 ACS983028:ACW983028 AMO983028:AMS983028 AWK983028:AWO983028 BGG983028:BGK983028 BQC983028:BQG983028 BZY983028:CAC983028 CJU983028:CJY983028 CTQ983028:CTU983028 DDM983028:DDQ983028 DNI983028:DNM983028 DXE983028:DXI983028 EHA983028:EHE983028 EQW983028:ERA983028 FAS983028:FAW983028 FKO983028:FKS983028 FUK983028:FUO983028 GEG983028:GEK983028 GOC983028:GOG983028 GXY983028:GYC983028 HHU983028:HHY983028 HRQ983028:HRU983028 IBM983028:IBQ983028 ILI983028:ILM983028 IVE983028:IVI983028 JFA983028:JFE983028 JOW983028:JPA983028 JYS983028:JYW983028 KIO983028:KIS983028 KSK983028:KSO983028 LCG983028:LCK983028 LMC983028:LMG983028 LVY983028:LWC983028 MFU983028:MFY983028 MPQ983028:MPU983028 MZM983028:MZQ983028 NJI983028:NJM983028 NTE983028:NTI983028 ODA983028:ODE983028 OMW983028:ONA983028 OWS983028:OWW983028 PGO983028:PGS983028 PQK983028:PQO983028 QAG983028:QAK983028 QKC983028:QKG983028 QTY983028:QUC983028 RDU983028:RDY983028 RNQ983028:RNU983028 RXM983028:RXQ983028 SHI983028:SHM983028 SRE983028:SRI983028 TBA983028:TBE983028 TKW983028:TLA983028 TUS983028:TUW983028 UEO983028:UES983028 UOK983028:UOO983028 UYG983028:UYK983028 VIC983028:VIG983028 VRY983028:VSC983028 WBU983028:WBY983028 WLQ983028:WLU983028 WVM983028:WVQ983028 I65534:I65538 JE65534:JE65538 TA65534:TA65538 ACW65534:ACW65538 AMS65534:AMS65538 AWO65534:AWO65538 BGK65534:BGK65538 BQG65534:BQG65538 CAC65534:CAC65538 CJY65534:CJY65538 CTU65534:CTU65538 DDQ65534:DDQ65538 DNM65534:DNM65538 DXI65534:DXI65538 EHE65534:EHE65538 ERA65534:ERA65538 FAW65534:FAW65538 FKS65534:FKS65538 FUO65534:FUO65538 GEK65534:GEK65538 GOG65534:GOG65538 GYC65534:GYC65538 HHY65534:HHY65538 HRU65534:HRU65538 IBQ65534:IBQ65538 ILM65534:ILM65538 IVI65534:IVI65538 JFE65534:JFE65538 JPA65534:JPA65538 JYW65534:JYW65538 KIS65534:KIS65538 KSO65534:KSO65538 LCK65534:LCK65538 LMG65534:LMG65538 LWC65534:LWC65538 MFY65534:MFY65538 MPU65534:MPU65538 MZQ65534:MZQ65538 NJM65534:NJM65538 NTI65534:NTI65538 ODE65534:ODE65538 ONA65534:ONA65538 OWW65534:OWW65538 PGS65534:PGS65538 PQO65534:PQO65538 QAK65534:QAK65538 QKG65534:QKG65538 QUC65534:QUC65538 RDY65534:RDY65538 RNU65534:RNU65538 RXQ65534:RXQ65538 SHM65534:SHM65538 SRI65534:SRI65538 TBE65534:TBE65538 TLA65534:TLA65538 TUW65534:TUW65538 UES65534:UES65538 UOO65534:UOO65538 UYK65534:UYK65538 VIG65534:VIG65538 VSC65534:VSC65538 WBY65534:WBY65538 WLU65534:WLU65538 WVQ65534:WVQ65538 I131070:I131074 JE131070:JE131074 TA131070:TA131074 ACW131070:ACW131074 AMS131070:AMS131074 AWO131070:AWO131074 BGK131070:BGK131074 BQG131070:BQG131074 CAC131070:CAC131074 CJY131070:CJY131074 CTU131070:CTU131074 DDQ131070:DDQ131074 DNM131070:DNM131074 DXI131070:DXI131074 EHE131070:EHE131074 ERA131070:ERA131074 FAW131070:FAW131074 FKS131070:FKS131074 FUO131070:FUO131074 GEK131070:GEK131074 GOG131070:GOG131074 GYC131070:GYC131074 HHY131070:HHY131074 HRU131070:HRU131074 IBQ131070:IBQ131074 ILM131070:ILM131074 IVI131070:IVI131074 JFE131070:JFE131074 JPA131070:JPA131074 JYW131070:JYW131074 KIS131070:KIS131074 KSO131070:KSO131074 LCK131070:LCK131074 LMG131070:LMG131074 LWC131070:LWC131074 MFY131070:MFY131074 MPU131070:MPU131074 MZQ131070:MZQ131074 NJM131070:NJM131074 NTI131070:NTI131074 ODE131070:ODE131074 ONA131070:ONA131074 OWW131070:OWW131074 PGS131070:PGS131074 PQO131070:PQO131074 QAK131070:QAK131074 QKG131070:QKG131074 QUC131070:QUC131074 RDY131070:RDY131074 RNU131070:RNU131074 RXQ131070:RXQ131074 SHM131070:SHM131074 SRI131070:SRI131074 TBE131070:TBE131074 TLA131070:TLA131074 TUW131070:TUW131074 UES131070:UES131074 UOO131070:UOO131074 UYK131070:UYK131074 VIG131070:VIG131074 VSC131070:VSC131074 WBY131070:WBY131074 WLU131070:WLU131074 WVQ131070:WVQ131074 I196606:I196610 JE196606:JE196610 TA196606:TA196610 ACW196606:ACW196610 AMS196606:AMS196610 AWO196606:AWO196610 BGK196606:BGK196610 BQG196606:BQG196610 CAC196606:CAC196610 CJY196606:CJY196610 CTU196606:CTU196610 DDQ196606:DDQ196610 DNM196606:DNM196610 DXI196606:DXI196610 EHE196606:EHE196610 ERA196606:ERA196610 FAW196606:FAW196610 FKS196606:FKS196610 FUO196606:FUO196610 GEK196606:GEK196610 GOG196606:GOG196610 GYC196606:GYC196610 HHY196606:HHY196610 HRU196606:HRU196610 IBQ196606:IBQ196610 ILM196606:ILM196610 IVI196606:IVI196610 JFE196606:JFE196610 JPA196606:JPA196610 JYW196606:JYW196610 KIS196606:KIS196610 KSO196606:KSO196610 LCK196606:LCK196610 LMG196606:LMG196610 LWC196606:LWC196610 MFY196606:MFY196610 MPU196606:MPU196610 MZQ196606:MZQ196610 NJM196606:NJM196610 NTI196606:NTI196610 ODE196606:ODE196610 ONA196606:ONA196610 OWW196606:OWW196610 PGS196606:PGS196610 PQO196606:PQO196610 QAK196606:QAK196610 QKG196606:QKG196610 QUC196606:QUC196610 RDY196606:RDY196610 RNU196606:RNU196610 RXQ196606:RXQ196610 SHM196606:SHM196610 SRI196606:SRI196610 TBE196606:TBE196610 TLA196606:TLA196610 TUW196606:TUW196610 UES196606:UES196610 UOO196606:UOO196610 UYK196606:UYK196610 VIG196606:VIG196610 VSC196606:VSC196610 WBY196606:WBY196610 WLU196606:WLU196610 WVQ196606:WVQ196610 I262142:I262146 JE262142:JE262146 TA262142:TA262146 ACW262142:ACW262146 AMS262142:AMS262146 AWO262142:AWO262146 BGK262142:BGK262146 BQG262142:BQG262146 CAC262142:CAC262146 CJY262142:CJY262146 CTU262142:CTU262146 DDQ262142:DDQ262146 DNM262142:DNM262146 DXI262142:DXI262146 EHE262142:EHE262146 ERA262142:ERA262146 FAW262142:FAW262146 FKS262142:FKS262146 FUO262142:FUO262146 GEK262142:GEK262146 GOG262142:GOG262146 GYC262142:GYC262146 HHY262142:HHY262146 HRU262142:HRU262146 IBQ262142:IBQ262146 ILM262142:ILM262146 IVI262142:IVI262146 JFE262142:JFE262146 JPA262142:JPA262146 JYW262142:JYW262146 KIS262142:KIS262146 KSO262142:KSO262146 LCK262142:LCK262146 LMG262142:LMG262146 LWC262142:LWC262146 MFY262142:MFY262146 MPU262142:MPU262146 MZQ262142:MZQ262146 NJM262142:NJM262146 NTI262142:NTI262146 ODE262142:ODE262146 ONA262142:ONA262146 OWW262142:OWW262146 PGS262142:PGS262146 PQO262142:PQO262146 QAK262142:QAK262146 QKG262142:QKG262146 QUC262142:QUC262146 RDY262142:RDY262146 RNU262142:RNU262146 RXQ262142:RXQ262146 SHM262142:SHM262146 SRI262142:SRI262146 TBE262142:TBE262146 TLA262142:TLA262146 TUW262142:TUW262146 UES262142:UES262146 UOO262142:UOO262146 UYK262142:UYK262146 VIG262142:VIG262146 VSC262142:VSC262146 WBY262142:WBY262146 WLU262142:WLU262146 WVQ262142:WVQ262146 I327678:I327682 JE327678:JE327682 TA327678:TA327682 ACW327678:ACW327682 AMS327678:AMS327682 AWO327678:AWO327682 BGK327678:BGK327682 BQG327678:BQG327682 CAC327678:CAC327682 CJY327678:CJY327682 CTU327678:CTU327682 DDQ327678:DDQ327682 DNM327678:DNM327682 DXI327678:DXI327682 EHE327678:EHE327682 ERA327678:ERA327682 FAW327678:FAW327682 FKS327678:FKS327682 FUO327678:FUO327682 GEK327678:GEK327682 GOG327678:GOG327682 GYC327678:GYC327682 HHY327678:HHY327682 HRU327678:HRU327682 IBQ327678:IBQ327682 ILM327678:ILM327682 IVI327678:IVI327682 JFE327678:JFE327682 JPA327678:JPA327682 JYW327678:JYW327682 KIS327678:KIS327682 KSO327678:KSO327682 LCK327678:LCK327682 LMG327678:LMG327682 LWC327678:LWC327682 MFY327678:MFY327682 MPU327678:MPU327682 MZQ327678:MZQ327682 NJM327678:NJM327682 NTI327678:NTI327682 ODE327678:ODE327682 ONA327678:ONA327682 OWW327678:OWW327682 PGS327678:PGS327682 PQO327678:PQO327682 QAK327678:QAK327682 QKG327678:QKG327682 QUC327678:QUC327682 RDY327678:RDY327682 RNU327678:RNU327682 RXQ327678:RXQ327682 SHM327678:SHM327682 SRI327678:SRI327682 TBE327678:TBE327682 TLA327678:TLA327682 TUW327678:TUW327682 UES327678:UES327682 UOO327678:UOO327682 UYK327678:UYK327682 VIG327678:VIG327682 VSC327678:VSC327682 WBY327678:WBY327682 WLU327678:WLU327682 WVQ327678:WVQ327682 I393214:I393218 JE393214:JE393218 TA393214:TA393218 ACW393214:ACW393218 AMS393214:AMS393218 AWO393214:AWO393218 BGK393214:BGK393218 BQG393214:BQG393218 CAC393214:CAC393218 CJY393214:CJY393218 CTU393214:CTU393218 DDQ393214:DDQ393218 DNM393214:DNM393218 DXI393214:DXI393218 EHE393214:EHE393218 ERA393214:ERA393218 FAW393214:FAW393218 FKS393214:FKS393218 FUO393214:FUO393218 GEK393214:GEK393218 GOG393214:GOG393218 GYC393214:GYC393218 HHY393214:HHY393218 HRU393214:HRU393218 IBQ393214:IBQ393218 ILM393214:ILM393218 IVI393214:IVI393218 JFE393214:JFE393218 JPA393214:JPA393218 JYW393214:JYW393218 KIS393214:KIS393218 KSO393214:KSO393218 LCK393214:LCK393218 LMG393214:LMG393218 LWC393214:LWC393218 MFY393214:MFY393218 MPU393214:MPU393218 MZQ393214:MZQ393218 NJM393214:NJM393218 NTI393214:NTI393218 ODE393214:ODE393218 ONA393214:ONA393218 OWW393214:OWW393218 PGS393214:PGS393218 PQO393214:PQO393218 QAK393214:QAK393218 QKG393214:QKG393218 QUC393214:QUC393218 RDY393214:RDY393218 RNU393214:RNU393218 RXQ393214:RXQ393218 SHM393214:SHM393218 SRI393214:SRI393218 TBE393214:TBE393218 TLA393214:TLA393218 TUW393214:TUW393218 UES393214:UES393218 UOO393214:UOO393218 UYK393214:UYK393218 VIG393214:VIG393218 VSC393214:VSC393218 WBY393214:WBY393218 WLU393214:WLU393218 WVQ393214:WVQ393218 I458750:I458754 JE458750:JE458754 TA458750:TA458754 ACW458750:ACW458754 AMS458750:AMS458754 AWO458750:AWO458754 BGK458750:BGK458754 BQG458750:BQG458754 CAC458750:CAC458754 CJY458750:CJY458754 CTU458750:CTU458754 DDQ458750:DDQ458754 DNM458750:DNM458754 DXI458750:DXI458754 EHE458750:EHE458754 ERA458750:ERA458754 FAW458750:FAW458754 FKS458750:FKS458754 FUO458750:FUO458754 GEK458750:GEK458754 GOG458750:GOG458754 GYC458750:GYC458754 HHY458750:HHY458754 HRU458750:HRU458754 IBQ458750:IBQ458754 ILM458750:ILM458754 IVI458750:IVI458754 JFE458750:JFE458754 JPA458750:JPA458754 JYW458750:JYW458754 KIS458750:KIS458754 KSO458750:KSO458754 LCK458750:LCK458754 LMG458750:LMG458754 LWC458750:LWC458754 MFY458750:MFY458754 MPU458750:MPU458754 MZQ458750:MZQ458754 NJM458750:NJM458754 NTI458750:NTI458754 ODE458750:ODE458754 ONA458750:ONA458754 OWW458750:OWW458754 PGS458750:PGS458754 PQO458750:PQO458754 QAK458750:QAK458754 QKG458750:QKG458754 QUC458750:QUC458754 RDY458750:RDY458754 RNU458750:RNU458754 RXQ458750:RXQ458754 SHM458750:SHM458754 SRI458750:SRI458754 TBE458750:TBE458754 TLA458750:TLA458754 TUW458750:TUW458754 UES458750:UES458754 UOO458750:UOO458754 UYK458750:UYK458754 VIG458750:VIG458754 VSC458750:VSC458754 WBY458750:WBY458754 WLU458750:WLU458754 WVQ458750:WVQ458754 I524286:I524290 JE524286:JE524290 TA524286:TA524290 ACW524286:ACW524290 AMS524286:AMS524290 AWO524286:AWO524290 BGK524286:BGK524290 BQG524286:BQG524290 CAC524286:CAC524290 CJY524286:CJY524290 CTU524286:CTU524290 DDQ524286:DDQ524290 DNM524286:DNM524290 DXI524286:DXI524290 EHE524286:EHE524290 ERA524286:ERA524290 FAW524286:FAW524290 FKS524286:FKS524290 FUO524286:FUO524290 GEK524286:GEK524290 GOG524286:GOG524290 GYC524286:GYC524290 HHY524286:HHY524290 HRU524286:HRU524290 IBQ524286:IBQ524290 ILM524286:ILM524290 IVI524286:IVI524290 JFE524286:JFE524290 JPA524286:JPA524290 JYW524286:JYW524290 KIS524286:KIS524290 KSO524286:KSO524290 LCK524286:LCK524290 LMG524286:LMG524290 LWC524286:LWC524290 MFY524286:MFY524290 MPU524286:MPU524290 MZQ524286:MZQ524290 NJM524286:NJM524290 NTI524286:NTI524290 ODE524286:ODE524290 ONA524286:ONA524290 OWW524286:OWW524290 PGS524286:PGS524290 PQO524286:PQO524290 QAK524286:QAK524290 QKG524286:QKG524290 QUC524286:QUC524290 RDY524286:RDY524290 RNU524286:RNU524290 RXQ524286:RXQ524290 SHM524286:SHM524290 SRI524286:SRI524290 TBE524286:TBE524290 TLA524286:TLA524290 TUW524286:TUW524290 UES524286:UES524290 UOO524286:UOO524290 UYK524286:UYK524290 VIG524286:VIG524290 VSC524286:VSC524290 WBY524286:WBY524290 WLU524286:WLU524290 WVQ524286:WVQ524290 I589822:I589826 JE589822:JE589826 TA589822:TA589826 ACW589822:ACW589826 AMS589822:AMS589826 AWO589822:AWO589826 BGK589822:BGK589826 BQG589822:BQG589826 CAC589822:CAC589826 CJY589822:CJY589826 CTU589822:CTU589826 DDQ589822:DDQ589826 DNM589822:DNM589826 DXI589822:DXI589826 EHE589822:EHE589826 ERA589822:ERA589826 FAW589822:FAW589826 FKS589822:FKS589826 FUO589822:FUO589826 GEK589822:GEK589826 GOG589822:GOG589826 GYC589822:GYC589826 HHY589822:HHY589826 HRU589822:HRU589826 IBQ589822:IBQ589826 ILM589822:ILM589826 IVI589822:IVI589826 JFE589822:JFE589826 JPA589822:JPA589826 JYW589822:JYW589826 KIS589822:KIS589826 KSO589822:KSO589826 LCK589822:LCK589826 LMG589822:LMG589826 LWC589822:LWC589826 MFY589822:MFY589826 MPU589822:MPU589826 MZQ589822:MZQ589826 NJM589822:NJM589826 NTI589822:NTI589826 ODE589822:ODE589826 ONA589822:ONA589826 OWW589822:OWW589826 PGS589822:PGS589826 PQO589822:PQO589826 QAK589822:QAK589826 QKG589822:QKG589826 QUC589822:QUC589826 RDY589822:RDY589826 RNU589822:RNU589826 RXQ589822:RXQ589826 SHM589822:SHM589826 SRI589822:SRI589826 TBE589822:TBE589826 TLA589822:TLA589826 TUW589822:TUW589826 UES589822:UES589826 UOO589822:UOO589826 UYK589822:UYK589826 VIG589822:VIG589826 VSC589822:VSC589826 WBY589822:WBY589826 WLU589822:WLU589826 WVQ589822:WVQ589826 I655358:I655362 JE655358:JE655362 TA655358:TA655362 ACW655358:ACW655362 AMS655358:AMS655362 AWO655358:AWO655362 BGK655358:BGK655362 BQG655358:BQG655362 CAC655358:CAC655362 CJY655358:CJY655362 CTU655358:CTU655362 DDQ655358:DDQ655362 DNM655358:DNM655362 DXI655358:DXI655362 EHE655358:EHE655362 ERA655358:ERA655362 FAW655358:FAW655362 FKS655358:FKS655362 FUO655358:FUO655362 GEK655358:GEK655362 GOG655358:GOG655362 GYC655358:GYC655362 HHY655358:HHY655362 HRU655358:HRU655362 IBQ655358:IBQ655362 ILM655358:ILM655362 IVI655358:IVI655362 JFE655358:JFE655362 JPA655358:JPA655362 JYW655358:JYW655362 KIS655358:KIS655362 KSO655358:KSO655362 LCK655358:LCK655362 LMG655358:LMG655362 LWC655358:LWC655362 MFY655358:MFY655362 MPU655358:MPU655362 MZQ655358:MZQ655362 NJM655358:NJM655362 NTI655358:NTI655362 ODE655358:ODE655362 ONA655358:ONA655362 OWW655358:OWW655362 PGS655358:PGS655362 PQO655358:PQO655362 QAK655358:QAK655362 QKG655358:QKG655362 QUC655358:QUC655362 RDY655358:RDY655362 RNU655358:RNU655362 RXQ655358:RXQ655362 SHM655358:SHM655362 SRI655358:SRI655362 TBE655358:TBE655362 TLA655358:TLA655362 TUW655358:TUW655362 UES655358:UES655362 UOO655358:UOO655362 UYK655358:UYK655362 VIG655358:VIG655362 VSC655358:VSC655362 WBY655358:WBY655362 WLU655358:WLU655362 WVQ655358:WVQ655362 I720894:I720898 JE720894:JE720898 TA720894:TA720898 ACW720894:ACW720898 AMS720894:AMS720898 AWO720894:AWO720898 BGK720894:BGK720898 BQG720894:BQG720898 CAC720894:CAC720898 CJY720894:CJY720898 CTU720894:CTU720898 DDQ720894:DDQ720898 DNM720894:DNM720898 DXI720894:DXI720898 EHE720894:EHE720898 ERA720894:ERA720898 FAW720894:FAW720898 FKS720894:FKS720898 FUO720894:FUO720898 GEK720894:GEK720898 GOG720894:GOG720898 GYC720894:GYC720898 HHY720894:HHY720898 HRU720894:HRU720898 IBQ720894:IBQ720898 ILM720894:ILM720898 IVI720894:IVI720898 JFE720894:JFE720898 JPA720894:JPA720898 JYW720894:JYW720898 KIS720894:KIS720898 KSO720894:KSO720898 LCK720894:LCK720898 LMG720894:LMG720898 LWC720894:LWC720898 MFY720894:MFY720898 MPU720894:MPU720898 MZQ720894:MZQ720898 NJM720894:NJM720898 NTI720894:NTI720898 ODE720894:ODE720898 ONA720894:ONA720898 OWW720894:OWW720898 PGS720894:PGS720898 PQO720894:PQO720898 QAK720894:QAK720898 QKG720894:QKG720898 QUC720894:QUC720898 RDY720894:RDY720898 RNU720894:RNU720898 RXQ720894:RXQ720898 SHM720894:SHM720898 SRI720894:SRI720898 TBE720894:TBE720898 TLA720894:TLA720898 TUW720894:TUW720898 UES720894:UES720898 UOO720894:UOO720898 UYK720894:UYK720898 VIG720894:VIG720898 VSC720894:VSC720898 WBY720894:WBY720898 WLU720894:WLU720898 WVQ720894:WVQ720898 I786430:I786434 JE786430:JE786434 TA786430:TA786434 ACW786430:ACW786434 AMS786430:AMS786434 AWO786430:AWO786434 BGK786430:BGK786434 BQG786430:BQG786434 CAC786430:CAC786434 CJY786430:CJY786434 CTU786430:CTU786434 DDQ786430:DDQ786434 DNM786430:DNM786434 DXI786430:DXI786434 EHE786430:EHE786434 ERA786430:ERA786434 FAW786430:FAW786434 FKS786430:FKS786434 FUO786430:FUO786434 GEK786430:GEK786434 GOG786430:GOG786434 GYC786430:GYC786434 HHY786430:HHY786434 HRU786430:HRU786434 IBQ786430:IBQ786434 ILM786430:ILM786434 IVI786430:IVI786434 JFE786430:JFE786434 JPA786430:JPA786434 JYW786430:JYW786434 KIS786430:KIS786434 KSO786430:KSO786434 LCK786430:LCK786434 LMG786430:LMG786434 LWC786430:LWC786434 MFY786430:MFY786434 MPU786430:MPU786434 MZQ786430:MZQ786434 NJM786430:NJM786434 NTI786430:NTI786434 ODE786430:ODE786434 ONA786430:ONA786434 OWW786430:OWW786434 PGS786430:PGS786434 PQO786430:PQO786434 QAK786430:QAK786434 QKG786430:QKG786434 QUC786430:QUC786434 RDY786430:RDY786434 RNU786430:RNU786434 RXQ786430:RXQ786434 SHM786430:SHM786434 SRI786430:SRI786434 TBE786430:TBE786434 TLA786430:TLA786434 TUW786430:TUW786434 UES786430:UES786434 UOO786430:UOO786434 UYK786430:UYK786434 VIG786430:VIG786434 VSC786430:VSC786434 WBY786430:WBY786434 WLU786430:WLU786434 WVQ786430:WVQ786434 I851966:I851970 JE851966:JE851970 TA851966:TA851970 ACW851966:ACW851970 AMS851966:AMS851970 AWO851966:AWO851970 BGK851966:BGK851970 BQG851966:BQG851970 CAC851966:CAC851970 CJY851966:CJY851970 CTU851966:CTU851970 DDQ851966:DDQ851970 DNM851966:DNM851970 DXI851966:DXI851970 EHE851966:EHE851970 ERA851966:ERA851970 FAW851966:FAW851970 FKS851966:FKS851970 FUO851966:FUO851970 GEK851966:GEK851970 GOG851966:GOG851970 GYC851966:GYC851970 HHY851966:HHY851970 HRU851966:HRU851970 IBQ851966:IBQ851970 ILM851966:ILM851970 IVI851966:IVI851970 JFE851966:JFE851970 JPA851966:JPA851970 JYW851966:JYW851970 KIS851966:KIS851970 KSO851966:KSO851970 LCK851966:LCK851970 LMG851966:LMG851970 LWC851966:LWC851970 MFY851966:MFY851970 MPU851966:MPU851970 MZQ851966:MZQ851970 NJM851966:NJM851970 NTI851966:NTI851970 ODE851966:ODE851970 ONA851966:ONA851970 OWW851966:OWW851970 PGS851966:PGS851970 PQO851966:PQO851970 QAK851966:QAK851970 QKG851966:QKG851970 QUC851966:QUC851970 RDY851966:RDY851970 RNU851966:RNU851970 RXQ851966:RXQ851970 SHM851966:SHM851970 SRI851966:SRI851970 TBE851966:TBE851970 TLA851966:TLA851970 TUW851966:TUW851970 UES851966:UES851970 UOO851966:UOO851970 UYK851966:UYK851970 VIG851966:VIG851970 VSC851966:VSC851970 WBY851966:WBY851970 WLU851966:WLU851970 WVQ851966:WVQ851970 I917502:I917506 JE917502:JE917506 TA917502:TA917506 ACW917502:ACW917506 AMS917502:AMS917506 AWO917502:AWO917506 BGK917502:BGK917506 BQG917502:BQG917506 CAC917502:CAC917506 CJY917502:CJY917506 CTU917502:CTU917506 DDQ917502:DDQ917506 DNM917502:DNM917506 DXI917502:DXI917506 EHE917502:EHE917506 ERA917502:ERA917506 FAW917502:FAW917506 FKS917502:FKS917506 FUO917502:FUO917506 GEK917502:GEK917506 GOG917502:GOG917506 GYC917502:GYC917506 HHY917502:HHY917506 HRU917502:HRU917506 IBQ917502:IBQ917506 ILM917502:ILM917506 IVI917502:IVI917506 JFE917502:JFE917506 JPA917502:JPA917506 JYW917502:JYW917506 KIS917502:KIS917506 KSO917502:KSO917506 LCK917502:LCK917506 LMG917502:LMG917506 LWC917502:LWC917506 MFY917502:MFY917506 MPU917502:MPU917506 MZQ917502:MZQ917506 NJM917502:NJM917506 NTI917502:NTI917506 ODE917502:ODE917506 ONA917502:ONA917506 OWW917502:OWW917506 PGS917502:PGS917506 PQO917502:PQO917506 QAK917502:QAK917506 QKG917502:QKG917506 QUC917502:QUC917506 RDY917502:RDY917506 RNU917502:RNU917506 RXQ917502:RXQ917506 SHM917502:SHM917506 SRI917502:SRI917506 TBE917502:TBE917506 TLA917502:TLA917506 TUW917502:TUW917506 UES917502:UES917506 UOO917502:UOO917506 UYK917502:UYK917506 VIG917502:VIG917506 VSC917502:VSC917506 WBY917502:WBY917506 WLU917502:WLU917506 WVQ917502:WVQ917506 I983038:I983042 JE983038:JE983042 TA983038:TA983042 ACW983038:ACW983042 AMS983038:AMS983042 AWO983038:AWO983042 BGK983038:BGK983042 BQG983038:BQG983042 CAC983038:CAC983042 CJY983038:CJY983042 CTU983038:CTU983042 DDQ983038:DDQ983042 DNM983038:DNM983042 DXI983038:DXI983042 EHE983038:EHE983042 ERA983038:ERA983042 FAW983038:FAW983042 FKS983038:FKS983042 FUO983038:FUO983042 GEK983038:GEK983042 GOG983038:GOG983042 GYC983038:GYC983042 HHY983038:HHY983042 HRU983038:HRU983042 IBQ983038:IBQ983042 ILM983038:ILM983042 IVI983038:IVI983042 JFE983038:JFE983042 JPA983038:JPA983042 JYW983038:JYW983042 KIS983038:KIS983042 KSO983038:KSO983042 LCK983038:LCK983042 LMG983038:LMG983042 LWC983038:LWC983042 MFY983038:MFY983042 MPU983038:MPU983042 MZQ983038:MZQ983042 NJM983038:NJM983042 NTI983038:NTI983042 ODE983038:ODE983042 ONA983038:ONA983042 OWW983038:OWW983042 PGS983038:PGS983042 PQO983038:PQO983042 QAK983038:QAK983042 QKG983038:QKG983042 QUC983038:QUC983042 RDY983038:RDY983042 RNU983038:RNU983042 RXQ983038:RXQ983042 SHM983038:SHM983042 SRI983038:SRI983042 TBE983038:TBE983042 TLA983038:TLA983042 TUW983038:TUW983042 UES983038:UES983042 UOO983038:UOO983042 UYK983038:UYK983042 VIG983038:VIG983042 VSC983038:VSC983042 WBY983038:WBY983042 WLU983038:WLU983042">
      <formula1>#REF!</formula1>
    </dataValidation>
    <dataValidation type="list" allowBlank="1" showInputMessage="1" showErrorMessage="1" sqref="WVI983009:WVQ983009 WLM983009:WLU983009 WBQ983009:WBY983009 VRU983009:VSC983009 VHY983009:VIG983009 UYC983009:UYK983009 UOG983009:UOO983009 UEK983009:UES983009 TUO983009:TUW983009 TKS983009:TLA983009 TAW983009:TBE983009 SRA983009:SRI983009 SHE983009:SHM983009 RXI983009:RXQ983009 RNM983009:RNU983009 RDQ983009:RDY983009 QTU983009:QUC983009 QJY983009:QKG983009 QAC983009:QAK983009 PQG983009:PQO983009 PGK983009:PGS983009 OWO983009:OWW983009 OMS983009:ONA983009 OCW983009:ODE983009 NTA983009:NTI983009 NJE983009:NJM983009 MZI983009:MZQ983009 MPM983009:MPU983009 MFQ983009:MFY983009 LVU983009:LWC983009 LLY983009:LMG983009 LCC983009:LCK983009 KSG983009:KSO983009 KIK983009:KIS983009 JYO983009:JYW983009 JOS983009:JPA983009 JEW983009:JFE983009 IVA983009:IVI983009 ILE983009:ILM983009 IBI983009:IBQ983009 HRM983009:HRU983009 HHQ983009:HHY983009 GXU983009:GYC983009 GNY983009:GOG983009 GEC983009:GEK983009 FUG983009:FUO983009 FKK983009:FKS983009 FAO983009:FAW983009 EQS983009:ERA983009 EGW983009:EHE983009 DXA983009:DXI983009 DNE983009:DNM983009 DDI983009:DDQ983009 CTM983009:CTU983009 CJQ983009:CJY983009 BZU983009:CAC983009 BPY983009:BQG983009 BGC983009:BGK983009 AWG983009:AWO983009 AMK983009:AMS983009 ACO983009:ACW983009 SS983009:TA983009 IW983009:JE983009 A983009:I983009 WVI917473:WVQ917473 WLM917473:WLU917473 WBQ917473:WBY917473 VRU917473:VSC917473 VHY917473:VIG917473 UYC917473:UYK917473 UOG917473:UOO917473 UEK917473:UES917473 TUO917473:TUW917473 TKS917473:TLA917473 TAW917473:TBE917473 SRA917473:SRI917473 SHE917473:SHM917473 RXI917473:RXQ917473 RNM917473:RNU917473 RDQ917473:RDY917473 QTU917473:QUC917473 QJY917473:QKG917473 QAC917473:QAK917473 PQG917473:PQO917473 PGK917473:PGS917473 OWO917473:OWW917473 OMS917473:ONA917473 OCW917473:ODE917473 NTA917473:NTI917473 NJE917473:NJM917473 MZI917473:MZQ917473 MPM917473:MPU917473 MFQ917473:MFY917473 LVU917473:LWC917473 LLY917473:LMG917473 LCC917473:LCK917473 KSG917473:KSO917473 KIK917473:KIS917473 JYO917473:JYW917473 JOS917473:JPA917473 JEW917473:JFE917473 IVA917473:IVI917473 ILE917473:ILM917473 IBI917473:IBQ917473 HRM917473:HRU917473 HHQ917473:HHY917473 GXU917473:GYC917473 GNY917473:GOG917473 GEC917473:GEK917473 FUG917473:FUO917473 FKK917473:FKS917473 FAO917473:FAW917473 EQS917473:ERA917473 EGW917473:EHE917473 DXA917473:DXI917473 DNE917473:DNM917473 DDI917473:DDQ917473 CTM917473:CTU917473 CJQ917473:CJY917473 BZU917473:CAC917473 BPY917473:BQG917473 BGC917473:BGK917473 AWG917473:AWO917473 AMK917473:AMS917473 ACO917473:ACW917473 SS917473:TA917473 IW917473:JE917473 A917473:I917473 WVI851937:WVQ851937 WLM851937:WLU851937 WBQ851937:WBY851937 VRU851937:VSC851937 VHY851937:VIG851937 UYC851937:UYK851937 UOG851937:UOO851937 UEK851937:UES851937 TUO851937:TUW851937 TKS851937:TLA851937 TAW851937:TBE851937 SRA851937:SRI851937 SHE851937:SHM851937 RXI851937:RXQ851937 RNM851937:RNU851937 RDQ851937:RDY851937 QTU851937:QUC851937 QJY851937:QKG851937 QAC851937:QAK851937 PQG851937:PQO851937 PGK851937:PGS851937 OWO851937:OWW851937 OMS851937:ONA851937 OCW851937:ODE851937 NTA851937:NTI851937 NJE851937:NJM851937 MZI851937:MZQ851937 MPM851937:MPU851937 MFQ851937:MFY851937 LVU851937:LWC851937 LLY851937:LMG851937 LCC851937:LCK851937 KSG851937:KSO851937 KIK851937:KIS851937 JYO851937:JYW851937 JOS851937:JPA851937 JEW851937:JFE851937 IVA851937:IVI851937 ILE851937:ILM851937 IBI851937:IBQ851937 HRM851937:HRU851937 HHQ851937:HHY851937 GXU851937:GYC851937 GNY851937:GOG851937 GEC851937:GEK851937 FUG851937:FUO851937 FKK851937:FKS851937 FAO851937:FAW851937 EQS851937:ERA851937 EGW851937:EHE851937 DXA851937:DXI851937 DNE851937:DNM851937 DDI851937:DDQ851937 CTM851937:CTU851937 CJQ851937:CJY851937 BZU851937:CAC851937 BPY851937:BQG851937 BGC851937:BGK851937 AWG851937:AWO851937 AMK851937:AMS851937 ACO851937:ACW851937 SS851937:TA851937 IW851937:JE851937 A851937:I851937 WVI786401:WVQ786401 WLM786401:WLU786401 WBQ786401:WBY786401 VRU786401:VSC786401 VHY786401:VIG786401 UYC786401:UYK786401 UOG786401:UOO786401 UEK786401:UES786401 TUO786401:TUW786401 TKS786401:TLA786401 TAW786401:TBE786401 SRA786401:SRI786401 SHE786401:SHM786401 RXI786401:RXQ786401 RNM786401:RNU786401 RDQ786401:RDY786401 QTU786401:QUC786401 QJY786401:QKG786401 QAC786401:QAK786401 PQG786401:PQO786401 PGK786401:PGS786401 OWO786401:OWW786401 OMS786401:ONA786401 OCW786401:ODE786401 NTA786401:NTI786401 NJE786401:NJM786401 MZI786401:MZQ786401 MPM786401:MPU786401 MFQ786401:MFY786401 LVU786401:LWC786401 LLY786401:LMG786401 LCC786401:LCK786401 KSG786401:KSO786401 KIK786401:KIS786401 JYO786401:JYW786401 JOS786401:JPA786401 JEW786401:JFE786401 IVA786401:IVI786401 ILE786401:ILM786401 IBI786401:IBQ786401 HRM786401:HRU786401 HHQ786401:HHY786401 GXU786401:GYC786401 GNY786401:GOG786401 GEC786401:GEK786401 FUG786401:FUO786401 FKK786401:FKS786401 FAO786401:FAW786401 EQS786401:ERA786401 EGW786401:EHE786401 DXA786401:DXI786401 DNE786401:DNM786401 DDI786401:DDQ786401 CTM786401:CTU786401 CJQ786401:CJY786401 BZU786401:CAC786401 BPY786401:BQG786401 BGC786401:BGK786401 AWG786401:AWO786401 AMK786401:AMS786401 ACO786401:ACW786401 SS786401:TA786401 IW786401:JE786401 A786401:I786401 WVI720865:WVQ720865 WLM720865:WLU720865 WBQ720865:WBY720865 VRU720865:VSC720865 VHY720865:VIG720865 UYC720865:UYK720865 UOG720865:UOO720865 UEK720865:UES720865 TUO720865:TUW720865 TKS720865:TLA720865 TAW720865:TBE720865 SRA720865:SRI720865 SHE720865:SHM720865 RXI720865:RXQ720865 RNM720865:RNU720865 RDQ720865:RDY720865 QTU720865:QUC720865 QJY720865:QKG720865 QAC720865:QAK720865 PQG720865:PQO720865 PGK720865:PGS720865 OWO720865:OWW720865 OMS720865:ONA720865 OCW720865:ODE720865 NTA720865:NTI720865 NJE720865:NJM720865 MZI720865:MZQ720865 MPM720865:MPU720865 MFQ720865:MFY720865 LVU720865:LWC720865 LLY720865:LMG720865 LCC720865:LCK720865 KSG720865:KSO720865 KIK720865:KIS720865 JYO720865:JYW720865 JOS720865:JPA720865 JEW720865:JFE720865 IVA720865:IVI720865 ILE720865:ILM720865 IBI720865:IBQ720865 HRM720865:HRU720865 HHQ720865:HHY720865 GXU720865:GYC720865 GNY720865:GOG720865 GEC720865:GEK720865 FUG720865:FUO720865 FKK720865:FKS720865 FAO720865:FAW720865 EQS720865:ERA720865 EGW720865:EHE720865 DXA720865:DXI720865 DNE720865:DNM720865 DDI720865:DDQ720865 CTM720865:CTU720865 CJQ720865:CJY720865 BZU720865:CAC720865 BPY720865:BQG720865 BGC720865:BGK720865 AWG720865:AWO720865 AMK720865:AMS720865 ACO720865:ACW720865 SS720865:TA720865 IW720865:JE720865 A720865:I720865 WVI655329:WVQ655329 WLM655329:WLU655329 WBQ655329:WBY655329 VRU655329:VSC655329 VHY655329:VIG655329 UYC655329:UYK655329 UOG655329:UOO655329 UEK655329:UES655329 TUO655329:TUW655329 TKS655329:TLA655329 TAW655329:TBE655329 SRA655329:SRI655329 SHE655329:SHM655329 RXI655329:RXQ655329 RNM655329:RNU655329 RDQ655329:RDY655329 QTU655329:QUC655329 QJY655329:QKG655329 QAC655329:QAK655329 PQG655329:PQO655329 PGK655329:PGS655329 OWO655329:OWW655329 OMS655329:ONA655329 OCW655329:ODE655329 NTA655329:NTI655329 NJE655329:NJM655329 MZI655329:MZQ655329 MPM655329:MPU655329 MFQ655329:MFY655329 LVU655329:LWC655329 LLY655329:LMG655329 LCC655329:LCK655329 KSG655329:KSO655329 KIK655329:KIS655329 JYO655329:JYW655329 JOS655329:JPA655329 JEW655329:JFE655329 IVA655329:IVI655329 ILE655329:ILM655329 IBI655329:IBQ655329 HRM655329:HRU655329 HHQ655329:HHY655329 GXU655329:GYC655329 GNY655329:GOG655329 GEC655329:GEK655329 FUG655329:FUO655329 FKK655329:FKS655329 FAO655329:FAW655329 EQS655329:ERA655329 EGW655329:EHE655329 DXA655329:DXI655329 DNE655329:DNM655329 DDI655329:DDQ655329 CTM655329:CTU655329 CJQ655329:CJY655329 BZU655329:CAC655329 BPY655329:BQG655329 BGC655329:BGK655329 AWG655329:AWO655329 AMK655329:AMS655329 ACO655329:ACW655329 SS655329:TA655329 IW655329:JE655329 A655329:I655329 WVI589793:WVQ589793 WLM589793:WLU589793 WBQ589793:WBY589793 VRU589793:VSC589793 VHY589793:VIG589793 UYC589793:UYK589793 UOG589793:UOO589793 UEK589793:UES589793 TUO589793:TUW589793 TKS589793:TLA589793 TAW589793:TBE589793 SRA589793:SRI589793 SHE589793:SHM589793 RXI589793:RXQ589793 RNM589793:RNU589793 RDQ589793:RDY589793 QTU589793:QUC589793 QJY589793:QKG589793 QAC589793:QAK589793 PQG589793:PQO589793 PGK589793:PGS589793 OWO589793:OWW589793 OMS589793:ONA589793 OCW589793:ODE589793 NTA589793:NTI589793 NJE589793:NJM589793 MZI589793:MZQ589793 MPM589793:MPU589793 MFQ589793:MFY589793 LVU589793:LWC589793 LLY589793:LMG589793 LCC589793:LCK589793 KSG589793:KSO589793 KIK589793:KIS589793 JYO589793:JYW589793 JOS589793:JPA589793 JEW589793:JFE589793 IVA589793:IVI589793 ILE589793:ILM589793 IBI589793:IBQ589793 HRM589793:HRU589793 HHQ589793:HHY589793 GXU589793:GYC589793 GNY589793:GOG589793 GEC589793:GEK589793 FUG589793:FUO589793 FKK589793:FKS589793 FAO589793:FAW589793 EQS589793:ERA589793 EGW589793:EHE589793 DXA589793:DXI589793 DNE589793:DNM589793 DDI589793:DDQ589793 CTM589793:CTU589793 CJQ589793:CJY589793 BZU589793:CAC589793 BPY589793:BQG589793 BGC589793:BGK589793 AWG589793:AWO589793 AMK589793:AMS589793 ACO589793:ACW589793 SS589793:TA589793 IW589793:JE589793 A589793:I589793 WVI524257:WVQ524257 WLM524257:WLU524257 WBQ524257:WBY524257 VRU524257:VSC524257 VHY524257:VIG524257 UYC524257:UYK524257 UOG524257:UOO524257 UEK524257:UES524257 TUO524257:TUW524257 TKS524257:TLA524257 TAW524257:TBE524257 SRA524257:SRI524257 SHE524257:SHM524257 RXI524257:RXQ524257 RNM524257:RNU524257 RDQ524257:RDY524257 QTU524257:QUC524257 QJY524257:QKG524257 QAC524257:QAK524257 PQG524257:PQO524257 PGK524257:PGS524257 OWO524257:OWW524257 OMS524257:ONA524257 OCW524257:ODE524257 NTA524257:NTI524257 NJE524257:NJM524257 MZI524257:MZQ524257 MPM524257:MPU524257 MFQ524257:MFY524257 LVU524257:LWC524257 LLY524257:LMG524257 LCC524257:LCK524257 KSG524257:KSO524257 KIK524257:KIS524257 JYO524257:JYW524257 JOS524257:JPA524257 JEW524257:JFE524257 IVA524257:IVI524257 ILE524257:ILM524257 IBI524257:IBQ524257 HRM524257:HRU524257 HHQ524257:HHY524257 GXU524257:GYC524257 GNY524257:GOG524257 GEC524257:GEK524257 FUG524257:FUO524257 FKK524257:FKS524257 FAO524257:FAW524257 EQS524257:ERA524257 EGW524257:EHE524257 DXA524257:DXI524257 DNE524257:DNM524257 DDI524257:DDQ524257 CTM524257:CTU524257 CJQ524257:CJY524257 BZU524257:CAC524257 BPY524257:BQG524257 BGC524257:BGK524257 AWG524257:AWO524257 AMK524257:AMS524257 ACO524257:ACW524257 SS524257:TA524257 IW524257:JE524257 A524257:I524257 WVI458721:WVQ458721 WLM458721:WLU458721 WBQ458721:WBY458721 VRU458721:VSC458721 VHY458721:VIG458721 UYC458721:UYK458721 UOG458721:UOO458721 UEK458721:UES458721 TUO458721:TUW458721 TKS458721:TLA458721 TAW458721:TBE458721 SRA458721:SRI458721 SHE458721:SHM458721 RXI458721:RXQ458721 RNM458721:RNU458721 RDQ458721:RDY458721 QTU458721:QUC458721 QJY458721:QKG458721 QAC458721:QAK458721 PQG458721:PQO458721 PGK458721:PGS458721 OWO458721:OWW458721 OMS458721:ONA458721 OCW458721:ODE458721 NTA458721:NTI458721 NJE458721:NJM458721 MZI458721:MZQ458721 MPM458721:MPU458721 MFQ458721:MFY458721 LVU458721:LWC458721 LLY458721:LMG458721 LCC458721:LCK458721 KSG458721:KSO458721 KIK458721:KIS458721 JYO458721:JYW458721 JOS458721:JPA458721 JEW458721:JFE458721 IVA458721:IVI458721 ILE458721:ILM458721 IBI458721:IBQ458721 HRM458721:HRU458721 HHQ458721:HHY458721 GXU458721:GYC458721 GNY458721:GOG458721 GEC458721:GEK458721 FUG458721:FUO458721 FKK458721:FKS458721 FAO458721:FAW458721 EQS458721:ERA458721 EGW458721:EHE458721 DXA458721:DXI458721 DNE458721:DNM458721 DDI458721:DDQ458721 CTM458721:CTU458721 CJQ458721:CJY458721 BZU458721:CAC458721 BPY458721:BQG458721 BGC458721:BGK458721 AWG458721:AWO458721 AMK458721:AMS458721 ACO458721:ACW458721 SS458721:TA458721 IW458721:JE458721 A458721:I458721 WVI393185:WVQ393185 WLM393185:WLU393185 WBQ393185:WBY393185 VRU393185:VSC393185 VHY393185:VIG393185 UYC393185:UYK393185 UOG393185:UOO393185 UEK393185:UES393185 TUO393185:TUW393185 TKS393185:TLA393185 TAW393185:TBE393185 SRA393185:SRI393185 SHE393185:SHM393185 RXI393185:RXQ393185 RNM393185:RNU393185 RDQ393185:RDY393185 QTU393185:QUC393185 QJY393185:QKG393185 QAC393185:QAK393185 PQG393185:PQO393185 PGK393185:PGS393185 OWO393185:OWW393185 OMS393185:ONA393185 OCW393185:ODE393185 NTA393185:NTI393185 NJE393185:NJM393185 MZI393185:MZQ393185 MPM393185:MPU393185 MFQ393185:MFY393185 LVU393185:LWC393185 LLY393185:LMG393185 LCC393185:LCK393185 KSG393185:KSO393185 KIK393185:KIS393185 JYO393185:JYW393185 JOS393185:JPA393185 JEW393185:JFE393185 IVA393185:IVI393185 ILE393185:ILM393185 IBI393185:IBQ393185 HRM393185:HRU393185 HHQ393185:HHY393185 GXU393185:GYC393185 GNY393185:GOG393185 GEC393185:GEK393185 FUG393185:FUO393185 FKK393185:FKS393185 FAO393185:FAW393185 EQS393185:ERA393185 EGW393185:EHE393185 DXA393185:DXI393185 DNE393185:DNM393185 DDI393185:DDQ393185 CTM393185:CTU393185 CJQ393185:CJY393185 BZU393185:CAC393185 BPY393185:BQG393185 BGC393185:BGK393185 AWG393185:AWO393185 AMK393185:AMS393185 ACO393185:ACW393185 SS393185:TA393185 IW393185:JE393185 A393185:I393185 WVI327649:WVQ327649 WLM327649:WLU327649 WBQ327649:WBY327649 VRU327649:VSC327649 VHY327649:VIG327649 UYC327649:UYK327649 UOG327649:UOO327649 UEK327649:UES327649 TUO327649:TUW327649 TKS327649:TLA327649 TAW327649:TBE327649 SRA327649:SRI327649 SHE327649:SHM327649 RXI327649:RXQ327649 RNM327649:RNU327649 RDQ327649:RDY327649 QTU327649:QUC327649 QJY327649:QKG327649 QAC327649:QAK327649 PQG327649:PQO327649 PGK327649:PGS327649 OWO327649:OWW327649 OMS327649:ONA327649 OCW327649:ODE327649 NTA327649:NTI327649 NJE327649:NJM327649 MZI327649:MZQ327649 MPM327649:MPU327649 MFQ327649:MFY327649 LVU327649:LWC327649 LLY327649:LMG327649 LCC327649:LCK327649 KSG327649:KSO327649 KIK327649:KIS327649 JYO327649:JYW327649 JOS327649:JPA327649 JEW327649:JFE327649 IVA327649:IVI327649 ILE327649:ILM327649 IBI327649:IBQ327649 HRM327649:HRU327649 HHQ327649:HHY327649 GXU327649:GYC327649 GNY327649:GOG327649 GEC327649:GEK327649 FUG327649:FUO327649 FKK327649:FKS327649 FAO327649:FAW327649 EQS327649:ERA327649 EGW327649:EHE327649 DXA327649:DXI327649 DNE327649:DNM327649 DDI327649:DDQ327649 CTM327649:CTU327649 CJQ327649:CJY327649 BZU327649:CAC327649 BPY327649:BQG327649 BGC327649:BGK327649 AWG327649:AWO327649 AMK327649:AMS327649 ACO327649:ACW327649 SS327649:TA327649 IW327649:JE327649 A327649:I327649 WVI262113:WVQ262113 WLM262113:WLU262113 WBQ262113:WBY262113 VRU262113:VSC262113 VHY262113:VIG262113 UYC262113:UYK262113 UOG262113:UOO262113 UEK262113:UES262113 TUO262113:TUW262113 TKS262113:TLA262113 TAW262113:TBE262113 SRA262113:SRI262113 SHE262113:SHM262113 RXI262113:RXQ262113 RNM262113:RNU262113 RDQ262113:RDY262113 QTU262113:QUC262113 QJY262113:QKG262113 QAC262113:QAK262113 PQG262113:PQO262113 PGK262113:PGS262113 OWO262113:OWW262113 OMS262113:ONA262113 OCW262113:ODE262113 NTA262113:NTI262113 NJE262113:NJM262113 MZI262113:MZQ262113 MPM262113:MPU262113 MFQ262113:MFY262113 LVU262113:LWC262113 LLY262113:LMG262113 LCC262113:LCK262113 KSG262113:KSO262113 KIK262113:KIS262113 JYO262113:JYW262113 JOS262113:JPA262113 JEW262113:JFE262113 IVA262113:IVI262113 ILE262113:ILM262113 IBI262113:IBQ262113 HRM262113:HRU262113 HHQ262113:HHY262113 GXU262113:GYC262113 GNY262113:GOG262113 GEC262113:GEK262113 FUG262113:FUO262113 FKK262113:FKS262113 FAO262113:FAW262113 EQS262113:ERA262113 EGW262113:EHE262113 DXA262113:DXI262113 DNE262113:DNM262113 DDI262113:DDQ262113 CTM262113:CTU262113 CJQ262113:CJY262113 BZU262113:CAC262113 BPY262113:BQG262113 BGC262113:BGK262113 AWG262113:AWO262113 AMK262113:AMS262113 ACO262113:ACW262113 SS262113:TA262113 IW262113:JE262113 A262113:I262113 WVI196577:WVQ196577 WLM196577:WLU196577 WBQ196577:WBY196577 VRU196577:VSC196577 VHY196577:VIG196577 UYC196577:UYK196577 UOG196577:UOO196577 UEK196577:UES196577 TUO196577:TUW196577 TKS196577:TLA196577 TAW196577:TBE196577 SRA196577:SRI196577 SHE196577:SHM196577 RXI196577:RXQ196577 RNM196577:RNU196577 RDQ196577:RDY196577 QTU196577:QUC196577 QJY196577:QKG196577 QAC196577:QAK196577 PQG196577:PQO196577 PGK196577:PGS196577 OWO196577:OWW196577 OMS196577:ONA196577 OCW196577:ODE196577 NTA196577:NTI196577 NJE196577:NJM196577 MZI196577:MZQ196577 MPM196577:MPU196577 MFQ196577:MFY196577 LVU196577:LWC196577 LLY196577:LMG196577 LCC196577:LCK196577 KSG196577:KSO196577 KIK196577:KIS196577 JYO196577:JYW196577 JOS196577:JPA196577 JEW196577:JFE196577 IVA196577:IVI196577 ILE196577:ILM196577 IBI196577:IBQ196577 HRM196577:HRU196577 HHQ196577:HHY196577 GXU196577:GYC196577 GNY196577:GOG196577 GEC196577:GEK196577 FUG196577:FUO196577 FKK196577:FKS196577 FAO196577:FAW196577 EQS196577:ERA196577 EGW196577:EHE196577 DXA196577:DXI196577 DNE196577:DNM196577 DDI196577:DDQ196577 CTM196577:CTU196577 CJQ196577:CJY196577 BZU196577:CAC196577 BPY196577:BQG196577 BGC196577:BGK196577 AWG196577:AWO196577 AMK196577:AMS196577 ACO196577:ACW196577 SS196577:TA196577 IW196577:JE196577 A196577:I196577 WVI131041:WVQ131041 WLM131041:WLU131041 WBQ131041:WBY131041 VRU131041:VSC131041 VHY131041:VIG131041 UYC131041:UYK131041 UOG131041:UOO131041 UEK131041:UES131041 TUO131041:TUW131041 TKS131041:TLA131041 TAW131041:TBE131041 SRA131041:SRI131041 SHE131041:SHM131041 RXI131041:RXQ131041 RNM131041:RNU131041 RDQ131041:RDY131041 QTU131041:QUC131041 QJY131041:QKG131041 QAC131041:QAK131041 PQG131041:PQO131041 PGK131041:PGS131041 OWO131041:OWW131041 OMS131041:ONA131041 OCW131041:ODE131041 NTA131041:NTI131041 NJE131041:NJM131041 MZI131041:MZQ131041 MPM131041:MPU131041 MFQ131041:MFY131041 LVU131041:LWC131041 LLY131041:LMG131041 LCC131041:LCK131041 KSG131041:KSO131041 KIK131041:KIS131041 JYO131041:JYW131041 JOS131041:JPA131041 JEW131041:JFE131041 IVA131041:IVI131041 ILE131041:ILM131041 IBI131041:IBQ131041 HRM131041:HRU131041 HHQ131041:HHY131041 GXU131041:GYC131041 GNY131041:GOG131041 GEC131041:GEK131041 FUG131041:FUO131041 FKK131041:FKS131041 FAO131041:FAW131041 EQS131041:ERA131041 EGW131041:EHE131041 DXA131041:DXI131041 DNE131041:DNM131041 DDI131041:DDQ131041 CTM131041:CTU131041 CJQ131041:CJY131041 BZU131041:CAC131041 BPY131041:BQG131041 BGC131041:BGK131041 AWG131041:AWO131041 AMK131041:AMS131041 ACO131041:ACW131041 SS131041:TA131041 IW131041:JE131041 A131041:I131041 WVI65505:WVQ65505 WLM65505:WLU65505 WBQ65505:WBY65505 VRU65505:VSC65505 VHY65505:VIG65505 UYC65505:UYK65505 UOG65505:UOO65505 UEK65505:UES65505 TUO65505:TUW65505 TKS65505:TLA65505 TAW65505:TBE65505 SRA65505:SRI65505 SHE65505:SHM65505 RXI65505:RXQ65505 RNM65505:RNU65505 RDQ65505:RDY65505 QTU65505:QUC65505 QJY65505:QKG65505 QAC65505:QAK65505 PQG65505:PQO65505 PGK65505:PGS65505 OWO65505:OWW65505 OMS65505:ONA65505 OCW65505:ODE65505 NTA65505:NTI65505 NJE65505:NJM65505 MZI65505:MZQ65505 MPM65505:MPU65505 MFQ65505:MFY65505 LVU65505:LWC65505 LLY65505:LMG65505 LCC65505:LCK65505 KSG65505:KSO65505 KIK65505:KIS65505 JYO65505:JYW65505 JOS65505:JPA65505 JEW65505:JFE65505 IVA65505:IVI65505 ILE65505:ILM65505 IBI65505:IBQ65505 HRM65505:HRU65505 HHQ65505:HHY65505 GXU65505:GYC65505 GNY65505:GOG65505 GEC65505:GEK65505 FUG65505:FUO65505 FKK65505:FKS65505 FAO65505:FAW65505 EQS65505:ERA65505 EGW65505:EHE65505 DXA65505:DXI65505 DNE65505:DNM65505 DDI65505:DDQ65505 CTM65505:CTU65505 CJQ65505:CJY65505 BZU65505:CAC65505 BPY65505:BQG65505 BGC65505:BGK65505 AWG65505:AWO65505 AMK65505:AMS65505 ACO65505:ACW65505 SS65505:TA65505 IW65505:JE65505 A65505:I65505">
      <formula1>$A$10:$A$40</formula1>
    </dataValidation>
    <dataValidation type="list" allowBlank="1" showInputMessage="1" showErrorMessage="1" sqref="WVI983011:WVQ983011 WLM983011:WLU983011 WBQ983011:WBY983011 VRU983011:VSC983011 VHY983011:VIG983011 UYC983011:UYK983011 UOG983011:UOO983011 UEK983011:UES983011 TUO983011:TUW983011 TKS983011:TLA983011 TAW983011:TBE983011 SRA983011:SRI983011 SHE983011:SHM983011 RXI983011:RXQ983011 RNM983011:RNU983011 RDQ983011:RDY983011 QTU983011:QUC983011 QJY983011:QKG983011 QAC983011:QAK983011 PQG983011:PQO983011 PGK983011:PGS983011 OWO983011:OWW983011 OMS983011:ONA983011 OCW983011:ODE983011 NTA983011:NTI983011 NJE983011:NJM983011 MZI983011:MZQ983011 MPM983011:MPU983011 MFQ983011:MFY983011 LVU983011:LWC983011 LLY983011:LMG983011 LCC983011:LCK983011 KSG983011:KSO983011 KIK983011:KIS983011 JYO983011:JYW983011 JOS983011:JPA983011 JEW983011:JFE983011 IVA983011:IVI983011 ILE983011:ILM983011 IBI983011:IBQ983011 HRM983011:HRU983011 HHQ983011:HHY983011 GXU983011:GYC983011 GNY983011:GOG983011 GEC983011:GEK983011 FUG983011:FUO983011 FKK983011:FKS983011 FAO983011:FAW983011 EQS983011:ERA983011 EGW983011:EHE983011 DXA983011:DXI983011 DNE983011:DNM983011 DDI983011:DDQ983011 CTM983011:CTU983011 CJQ983011:CJY983011 BZU983011:CAC983011 BPY983011:BQG983011 BGC983011:BGK983011 AWG983011:AWO983011 AMK983011:AMS983011 ACO983011:ACW983011 SS983011:TA983011 IW983011:JE983011 A983011:I983011 WVI917475:WVQ917475 WLM917475:WLU917475 WBQ917475:WBY917475 VRU917475:VSC917475 VHY917475:VIG917475 UYC917475:UYK917475 UOG917475:UOO917475 UEK917475:UES917475 TUO917475:TUW917475 TKS917475:TLA917475 TAW917475:TBE917475 SRA917475:SRI917475 SHE917475:SHM917475 RXI917475:RXQ917475 RNM917475:RNU917475 RDQ917475:RDY917475 QTU917475:QUC917475 QJY917475:QKG917475 QAC917475:QAK917475 PQG917475:PQO917475 PGK917475:PGS917475 OWO917475:OWW917475 OMS917475:ONA917475 OCW917475:ODE917475 NTA917475:NTI917475 NJE917475:NJM917475 MZI917475:MZQ917475 MPM917475:MPU917475 MFQ917475:MFY917475 LVU917475:LWC917475 LLY917475:LMG917475 LCC917475:LCK917475 KSG917475:KSO917475 KIK917475:KIS917475 JYO917475:JYW917475 JOS917475:JPA917475 JEW917475:JFE917475 IVA917475:IVI917475 ILE917475:ILM917475 IBI917475:IBQ917475 HRM917475:HRU917475 HHQ917475:HHY917475 GXU917475:GYC917475 GNY917475:GOG917475 GEC917475:GEK917475 FUG917475:FUO917475 FKK917475:FKS917475 FAO917475:FAW917475 EQS917475:ERA917475 EGW917475:EHE917475 DXA917475:DXI917475 DNE917475:DNM917475 DDI917475:DDQ917475 CTM917475:CTU917475 CJQ917475:CJY917475 BZU917475:CAC917475 BPY917475:BQG917475 BGC917475:BGK917475 AWG917475:AWO917475 AMK917475:AMS917475 ACO917475:ACW917475 SS917475:TA917475 IW917475:JE917475 A917475:I917475 WVI851939:WVQ851939 WLM851939:WLU851939 WBQ851939:WBY851939 VRU851939:VSC851939 VHY851939:VIG851939 UYC851939:UYK851939 UOG851939:UOO851939 UEK851939:UES851939 TUO851939:TUW851939 TKS851939:TLA851939 TAW851939:TBE851939 SRA851939:SRI851939 SHE851939:SHM851939 RXI851939:RXQ851939 RNM851939:RNU851939 RDQ851939:RDY851939 QTU851939:QUC851939 QJY851939:QKG851939 QAC851939:QAK851939 PQG851939:PQO851939 PGK851939:PGS851939 OWO851939:OWW851939 OMS851939:ONA851939 OCW851939:ODE851939 NTA851939:NTI851939 NJE851939:NJM851939 MZI851939:MZQ851939 MPM851939:MPU851939 MFQ851939:MFY851939 LVU851939:LWC851939 LLY851939:LMG851939 LCC851939:LCK851939 KSG851939:KSO851939 KIK851939:KIS851939 JYO851939:JYW851939 JOS851939:JPA851939 JEW851939:JFE851939 IVA851939:IVI851939 ILE851939:ILM851939 IBI851939:IBQ851939 HRM851939:HRU851939 HHQ851939:HHY851939 GXU851939:GYC851939 GNY851939:GOG851939 GEC851939:GEK851939 FUG851939:FUO851939 FKK851939:FKS851939 FAO851939:FAW851939 EQS851939:ERA851939 EGW851939:EHE851939 DXA851939:DXI851939 DNE851939:DNM851939 DDI851939:DDQ851939 CTM851939:CTU851939 CJQ851939:CJY851939 BZU851939:CAC851939 BPY851939:BQG851939 BGC851939:BGK851939 AWG851939:AWO851939 AMK851939:AMS851939 ACO851939:ACW851939 SS851939:TA851939 IW851939:JE851939 A851939:I851939 WVI786403:WVQ786403 WLM786403:WLU786403 WBQ786403:WBY786403 VRU786403:VSC786403 VHY786403:VIG786403 UYC786403:UYK786403 UOG786403:UOO786403 UEK786403:UES786403 TUO786403:TUW786403 TKS786403:TLA786403 TAW786403:TBE786403 SRA786403:SRI786403 SHE786403:SHM786403 RXI786403:RXQ786403 RNM786403:RNU786403 RDQ786403:RDY786403 QTU786403:QUC786403 QJY786403:QKG786403 QAC786403:QAK786403 PQG786403:PQO786403 PGK786403:PGS786403 OWO786403:OWW786403 OMS786403:ONA786403 OCW786403:ODE786403 NTA786403:NTI786403 NJE786403:NJM786403 MZI786403:MZQ786403 MPM786403:MPU786403 MFQ786403:MFY786403 LVU786403:LWC786403 LLY786403:LMG786403 LCC786403:LCK786403 KSG786403:KSO786403 KIK786403:KIS786403 JYO786403:JYW786403 JOS786403:JPA786403 JEW786403:JFE786403 IVA786403:IVI786403 ILE786403:ILM786403 IBI786403:IBQ786403 HRM786403:HRU786403 HHQ786403:HHY786403 GXU786403:GYC786403 GNY786403:GOG786403 GEC786403:GEK786403 FUG786403:FUO786403 FKK786403:FKS786403 FAO786403:FAW786403 EQS786403:ERA786403 EGW786403:EHE786403 DXA786403:DXI786403 DNE786403:DNM786403 DDI786403:DDQ786403 CTM786403:CTU786403 CJQ786403:CJY786403 BZU786403:CAC786403 BPY786403:BQG786403 BGC786403:BGK786403 AWG786403:AWO786403 AMK786403:AMS786403 ACO786403:ACW786403 SS786403:TA786403 IW786403:JE786403 A786403:I786403 WVI720867:WVQ720867 WLM720867:WLU720867 WBQ720867:WBY720867 VRU720867:VSC720867 VHY720867:VIG720867 UYC720867:UYK720867 UOG720867:UOO720867 UEK720867:UES720867 TUO720867:TUW720867 TKS720867:TLA720867 TAW720867:TBE720867 SRA720867:SRI720867 SHE720867:SHM720867 RXI720867:RXQ720867 RNM720867:RNU720867 RDQ720867:RDY720867 QTU720867:QUC720867 QJY720867:QKG720867 QAC720867:QAK720867 PQG720867:PQO720867 PGK720867:PGS720867 OWO720867:OWW720867 OMS720867:ONA720867 OCW720867:ODE720867 NTA720867:NTI720867 NJE720867:NJM720867 MZI720867:MZQ720867 MPM720867:MPU720867 MFQ720867:MFY720867 LVU720867:LWC720867 LLY720867:LMG720867 LCC720867:LCK720867 KSG720867:KSO720867 KIK720867:KIS720867 JYO720867:JYW720867 JOS720867:JPA720867 JEW720867:JFE720867 IVA720867:IVI720867 ILE720867:ILM720867 IBI720867:IBQ720867 HRM720867:HRU720867 HHQ720867:HHY720867 GXU720867:GYC720867 GNY720867:GOG720867 GEC720867:GEK720867 FUG720867:FUO720867 FKK720867:FKS720867 FAO720867:FAW720867 EQS720867:ERA720867 EGW720867:EHE720867 DXA720867:DXI720867 DNE720867:DNM720867 DDI720867:DDQ720867 CTM720867:CTU720867 CJQ720867:CJY720867 BZU720867:CAC720867 BPY720867:BQG720867 BGC720867:BGK720867 AWG720867:AWO720867 AMK720867:AMS720867 ACO720867:ACW720867 SS720867:TA720867 IW720867:JE720867 A720867:I720867 WVI655331:WVQ655331 WLM655331:WLU655331 WBQ655331:WBY655331 VRU655331:VSC655331 VHY655331:VIG655331 UYC655331:UYK655331 UOG655331:UOO655331 UEK655331:UES655331 TUO655331:TUW655331 TKS655331:TLA655331 TAW655331:TBE655331 SRA655331:SRI655331 SHE655331:SHM655331 RXI655331:RXQ655331 RNM655331:RNU655331 RDQ655331:RDY655331 QTU655331:QUC655331 QJY655331:QKG655331 QAC655331:QAK655331 PQG655331:PQO655331 PGK655331:PGS655331 OWO655331:OWW655331 OMS655331:ONA655331 OCW655331:ODE655331 NTA655331:NTI655331 NJE655331:NJM655331 MZI655331:MZQ655331 MPM655331:MPU655331 MFQ655331:MFY655331 LVU655331:LWC655331 LLY655331:LMG655331 LCC655331:LCK655331 KSG655331:KSO655331 KIK655331:KIS655331 JYO655331:JYW655331 JOS655331:JPA655331 JEW655331:JFE655331 IVA655331:IVI655331 ILE655331:ILM655331 IBI655331:IBQ655331 HRM655331:HRU655331 HHQ655331:HHY655331 GXU655331:GYC655331 GNY655331:GOG655331 GEC655331:GEK655331 FUG655331:FUO655331 FKK655331:FKS655331 FAO655331:FAW655331 EQS655331:ERA655331 EGW655331:EHE655331 DXA655331:DXI655331 DNE655331:DNM655331 DDI655331:DDQ655331 CTM655331:CTU655331 CJQ655331:CJY655331 BZU655331:CAC655331 BPY655331:BQG655331 BGC655331:BGK655331 AWG655331:AWO655331 AMK655331:AMS655331 ACO655331:ACW655331 SS655331:TA655331 IW655331:JE655331 A655331:I655331 WVI589795:WVQ589795 WLM589795:WLU589795 WBQ589795:WBY589795 VRU589795:VSC589795 VHY589795:VIG589795 UYC589795:UYK589795 UOG589795:UOO589795 UEK589795:UES589795 TUO589795:TUW589795 TKS589795:TLA589795 TAW589795:TBE589795 SRA589795:SRI589795 SHE589795:SHM589795 RXI589795:RXQ589795 RNM589795:RNU589795 RDQ589795:RDY589795 QTU589795:QUC589795 QJY589795:QKG589795 QAC589795:QAK589795 PQG589795:PQO589795 PGK589795:PGS589795 OWO589795:OWW589795 OMS589795:ONA589795 OCW589795:ODE589795 NTA589795:NTI589795 NJE589795:NJM589795 MZI589795:MZQ589795 MPM589795:MPU589795 MFQ589795:MFY589795 LVU589795:LWC589795 LLY589795:LMG589795 LCC589795:LCK589795 KSG589795:KSO589795 KIK589795:KIS589795 JYO589795:JYW589795 JOS589795:JPA589795 JEW589795:JFE589795 IVA589795:IVI589795 ILE589795:ILM589795 IBI589795:IBQ589795 HRM589795:HRU589795 HHQ589795:HHY589795 GXU589795:GYC589795 GNY589795:GOG589795 GEC589795:GEK589795 FUG589795:FUO589795 FKK589795:FKS589795 FAO589795:FAW589795 EQS589795:ERA589795 EGW589795:EHE589795 DXA589795:DXI589795 DNE589795:DNM589795 DDI589795:DDQ589795 CTM589795:CTU589795 CJQ589795:CJY589795 BZU589795:CAC589795 BPY589795:BQG589795 BGC589795:BGK589795 AWG589795:AWO589795 AMK589795:AMS589795 ACO589795:ACW589795 SS589795:TA589795 IW589795:JE589795 A589795:I589795 WVI524259:WVQ524259 WLM524259:WLU524259 WBQ524259:WBY524259 VRU524259:VSC524259 VHY524259:VIG524259 UYC524259:UYK524259 UOG524259:UOO524259 UEK524259:UES524259 TUO524259:TUW524259 TKS524259:TLA524259 TAW524259:TBE524259 SRA524259:SRI524259 SHE524259:SHM524259 RXI524259:RXQ524259 RNM524259:RNU524259 RDQ524259:RDY524259 QTU524259:QUC524259 QJY524259:QKG524259 QAC524259:QAK524259 PQG524259:PQO524259 PGK524259:PGS524259 OWO524259:OWW524259 OMS524259:ONA524259 OCW524259:ODE524259 NTA524259:NTI524259 NJE524259:NJM524259 MZI524259:MZQ524259 MPM524259:MPU524259 MFQ524259:MFY524259 LVU524259:LWC524259 LLY524259:LMG524259 LCC524259:LCK524259 KSG524259:KSO524259 KIK524259:KIS524259 JYO524259:JYW524259 JOS524259:JPA524259 JEW524259:JFE524259 IVA524259:IVI524259 ILE524259:ILM524259 IBI524259:IBQ524259 HRM524259:HRU524259 HHQ524259:HHY524259 GXU524259:GYC524259 GNY524259:GOG524259 GEC524259:GEK524259 FUG524259:FUO524259 FKK524259:FKS524259 FAO524259:FAW524259 EQS524259:ERA524259 EGW524259:EHE524259 DXA524259:DXI524259 DNE524259:DNM524259 DDI524259:DDQ524259 CTM524259:CTU524259 CJQ524259:CJY524259 BZU524259:CAC524259 BPY524259:BQG524259 BGC524259:BGK524259 AWG524259:AWO524259 AMK524259:AMS524259 ACO524259:ACW524259 SS524259:TA524259 IW524259:JE524259 A524259:I524259 WVI458723:WVQ458723 WLM458723:WLU458723 WBQ458723:WBY458723 VRU458723:VSC458723 VHY458723:VIG458723 UYC458723:UYK458723 UOG458723:UOO458723 UEK458723:UES458723 TUO458723:TUW458723 TKS458723:TLA458723 TAW458723:TBE458723 SRA458723:SRI458723 SHE458723:SHM458723 RXI458723:RXQ458723 RNM458723:RNU458723 RDQ458723:RDY458723 QTU458723:QUC458723 QJY458723:QKG458723 QAC458723:QAK458723 PQG458723:PQO458723 PGK458723:PGS458723 OWO458723:OWW458723 OMS458723:ONA458723 OCW458723:ODE458723 NTA458723:NTI458723 NJE458723:NJM458723 MZI458723:MZQ458723 MPM458723:MPU458723 MFQ458723:MFY458723 LVU458723:LWC458723 LLY458723:LMG458723 LCC458723:LCK458723 KSG458723:KSO458723 KIK458723:KIS458723 JYO458723:JYW458723 JOS458723:JPA458723 JEW458723:JFE458723 IVA458723:IVI458723 ILE458723:ILM458723 IBI458723:IBQ458723 HRM458723:HRU458723 HHQ458723:HHY458723 GXU458723:GYC458723 GNY458723:GOG458723 GEC458723:GEK458723 FUG458723:FUO458723 FKK458723:FKS458723 FAO458723:FAW458723 EQS458723:ERA458723 EGW458723:EHE458723 DXA458723:DXI458723 DNE458723:DNM458723 DDI458723:DDQ458723 CTM458723:CTU458723 CJQ458723:CJY458723 BZU458723:CAC458723 BPY458723:BQG458723 BGC458723:BGK458723 AWG458723:AWO458723 AMK458723:AMS458723 ACO458723:ACW458723 SS458723:TA458723 IW458723:JE458723 A458723:I458723 WVI393187:WVQ393187 WLM393187:WLU393187 WBQ393187:WBY393187 VRU393187:VSC393187 VHY393187:VIG393187 UYC393187:UYK393187 UOG393187:UOO393187 UEK393187:UES393187 TUO393187:TUW393187 TKS393187:TLA393187 TAW393187:TBE393187 SRA393187:SRI393187 SHE393187:SHM393187 RXI393187:RXQ393187 RNM393187:RNU393187 RDQ393187:RDY393187 QTU393187:QUC393187 QJY393187:QKG393187 QAC393187:QAK393187 PQG393187:PQO393187 PGK393187:PGS393187 OWO393187:OWW393187 OMS393187:ONA393187 OCW393187:ODE393187 NTA393187:NTI393187 NJE393187:NJM393187 MZI393187:MZQ393187 MPM393187:MPU393187 MFQ393187:MFY393187 LVU393187:LWC393187 LLY393187:LMG393187 LCC393187:LCK393187 KSG393187:KSO393187 KIK393187:KIS393187 JYO393187:JYW393187 JOS393187:JPA393187 JEW393187:JFE393187 IVA393187:IVI393187 ILE393187:ILM393187 IBI393187:IBQ393187 HRM393187:HRU393187 HHQ393187:HHY393187 GXU393187:GYC393187 GNY393187:GOG393187 GEC393187:GEK393187 FUG393187:FUO393187 FKK393187:FKS393187 FAO393187:FAW393187 EQS393187:ERA393187 EGW393187:EHE393187 DXA393187:DXI393187 DNE393187:DNM393187 DDI393187:DDQ393187 CTM393187:CTU393187 CJQ393187:CJY393187 BZU393187:CAC393187 BPY393187:BQG393187 BGC393187:BGK393187 AWG393187:AWO393187 AMK393187:AMS393187 ACO393187:ACW393187 SS393187:TA393187 IW393187:JE393187 A393187:I393187 WVI327651:WVQ327651 WLM327651:WLU327651 WBQ327651:WBY327651 VRU327651:VSC327651 VHY327651:VIG327651 UYC327651:UYK327651 UOG327651:UOO327651 UEK327651:UES327651 TUO327651:TUW327651 TKS327651:TLA327651 TAW327651:TBE327651 SRA327651:SRI327651 SHE327651:SHM327651 RXI327651:RXQ327651 RNM327651:RNU327651 RDQ327651:RDY327651 QTU327651:QUC327651 QJY327651:QKG327651 QAC327651:QAK327651 PQG327651:PQO327651 PGK327651:PGS327651 OWO327651:OWW327651 OMS327651:ONA327651 OCW327651:ODE327651 NTA327651:NTI327651 NJE327651:NJM327651 MZI327651:MZQ327651 MPM327651:MPU327651 MFQ327651:MFY327651 LVU327651:LWC327651 LLY327651:LMG327651 LCC327651:LCK327651 KSG327651:KSO327651 KIK327651:KIS327651 JYO327651:JYW327651 JOS327651:JPA327651 JEW327651:JFE327651 IVA327651:IVI327651 ILE327651:ILM327651 IBI327651:IBQ327651 HRM327651:HRU327651 HHQ327651:HHY327651 GXU327651:GYC327651 GNY327651:GOG327651 GEC327651:GEK327651 FUG327651:FUO327651 FKK327651:FKS327651 FAO327651:FAW327651 EQS327651:ERA327651 EGW327651:EHE327651 DXA327651:DXI327651 DNE327651:DNM327651 DDI327651:DDQ327651 CTM327651:CTU327651 CJQ327651:CJY327651 BZU327651:CAC327651 BPY327651:BQG327651 BGC327651:BGK327651 AWG327651:AWO327651 AMK327651:AMS327651 ACO327651:ACW327651 SS327651:TA327651 IW327651:JE327651 A327651:I327651 WVI262115:WVQ262115 WLM262115:WLU262115 WBQ262115:WBY262115 VRU262115:VSC262115 VHY262115:VIG262115 UYC262115:UYK262115 UOG262115:UOO262115 UEK262115:UES262115 TUO262115:TUW262115 TKS262115:TLA262115 TAW262115:TBE262115 SRA262115:SRI262115 SHE262115:SHM262115 RXI262115:RXQ262115 RNM262115:RNU262115 RDQ262115:RDY262115 QTU262115:QUC262115 QJY262115:QKG262115 QAC262115:QAK262115 PQG262115:PQO262115 PGK262115:PGS262115 OWO262115:OWW262115 OMS262115:ONA262115 OCW262115:ODE262115 NTA262115:NTI262115 NJE262115:NJM262115 MZI262115:MZQ262115 MPM262115:MPU262115 MFQ262115:MFY262115 LVU262115:LWC262115 LLY262115:LMG262115 LCC262115:LCK262115 KSG262115:KSO262115 KIK262115:KIS262115 JYO262115:JYW262115 JOS262115:JPA262115 JEW262115:JFE262115 IVA262115:IVI262115 ILE262115:ILM262115 IBI262115:IBQ262115 HRM262115:HRU262115 HHQ262115:HHY262115 GXU262115:GYC262115 GNY262115:GOG262115 GEC262115:GEK262115 FUG262115:FUO262115 FKK262115:FKS262115 FAO262115:FAW262115 EQS262115:ERA262115 EGW262115:EHE262115 DXA262115:DXI262115 DNE262115:DNM262115 DDI262115:DDQ262115 CTM262115:CTU262115 CJQ262115:CJY262115 BZU262115:CAC262115 BPY262115:BQG262115 BGC262115:BGK262115 AWG262115:AWO262115 AMK262115:AMS262115 ACO262115:ACW262115 SS262115:TA262115 IW262115:JE262115 A262115:I262115 WVI196579:WVQ196579 WLM196579:WLU196579 WBQ196579:WBY196579 VRU196579:VSC196579 VHY196579:VIG196579 UYC196579:UYK196579 UOG196579:UOO196579 UEK196579:UES196579 TUO196579:TUW196579 TKS196579:TLA196579 TAW196579:TBE196579 SRA196579:SRI196579 SHE196579:SHM196579 RXI196579:RXQ196579 RNM196579:RNU196579 RDQ196579:RDY196579 QTU196579:QUC196579 QJY196579:QKG196579 QAC196579:QAK196579 PQG196579:PQO196579 PGK196579:PGS196579 OWO196579:OWW196579 OMS196579:ONA196579 OCW196579:ODE196579 NTA196579:NTI196579 NJE196579:NJM196579 MZI196579:MZQ196579 MPM196579:MPU196579 MFQ196579:MFY196579 LVU196579:LWC196579 LLY196579:LMG196579 LCC196579:LCK196579 KSG196579:KSO196579 KIK196579:KIS196579 JYO196579:JYW196579 JOS196579:JPA196579 JEW196579:JFE196579 IVA196579:IVI196579 ILE196579:ILM196579 IBI196579:IBQ196579 HRM196579:HRU196579 HHQ196579:HHY196579 GXU196579:GYC196579 GNY196579:GOG196579 GEC196579:GEK196579 FUG196579:FUO196579 FKK196579:FKS196579 FAO196579:FAW196579 EQS196579:ERA196579 EGW196579:EHE196579 DXA196579:DXI196579 DNE196579:DNM196579 DDI196579:DDQ196579 CTM196579:CTU196579 CJQ196579:CJY196579 BZU196579:CAC196579 BPY196579:BQG196579 BGC196579:BGK196579 AWG196579:AWO196579 AMK196579:AMS196579 ACO196579:ACW196579 SS196579:TA196579 IW196579:JE196579 A196579:I196579 WVI131043:WVQ131043 WLM131043:WLU131043 WBQ131043:WBY131043 VRU131043:VSC131043 VHY131043:VIG131043 UYC131043:UYK131043 UOG131043:UOO131043 UEK131043:UES131043 TUO131043:TUW131043 TKS131043:TLA131043 TAW131043:TBE131043 SRA131043:SRI131043 SHE131043:SHM131043 RXI131043:RXQ131043 RNM131043:RNU131043 RDQ131043:RDY131043 QTU131043:QUC131043 QJY131043:QKG131043 QAC131043:QAK131043 PQG131043:PQO131043 PGK131043:PGS131043 OWO131043:OWW131043 OMS131043:ONA131043 OCW131043:ODE131043 NTA131043:NTI131043 NJE131043:NJM131043 MZI131043:MZQ131043 MPM131043:MPU131043 MFQ131043:MFY131043 LVU131043:LWC131043 LLY131043:LMG131043 LCC131043:LCK131043 KSG131043:KSO131043 KIK131043:KIS131043 JYO131043:JYW131043 JOS131043:JPA131043 JEW131043:JFE131043 IVA131043:IVI131043 ILE131043:ILM131043 IBI131043:IBQ131043 HRM131043:HRU131043 HHQ131043:HHY131043 GXU131043:GYC131043 GNY131043:GOG131043 GEC131043:GEK131043 FUG131043:FUO131043 FKK131043:FKS131043 FAO131043:FAW131043 EQS131043:ERA131043 EGW131043:EHE131043 DXA131043:DXI131043 DNE131043:DNM131043 DDI131043:DDQ131043 CTM131043:CTU131043 CJQ131043:CJY131043 BZU131043:CAC131043 BPY131043:BQG131043 BGC131043:BGK131043 AWG131043:AWO131043 AMK131043:AMS131043 ACO131043:ACW131043 SS131043:TA131043 IW131043:JE131043 A131043:I131043 WVI65507:WVQ65507 WLM65507:WLU65507 WBQ65507:WBY65507 VRU65507:VSC65507 VHY65507:VIG65507 UYC65507:UYK65507 UOG65507:UOO65507 UEK65507:UES65507 TUO65507:TUW65507 TKS65507:TLA65507 TAW65507:TBE65507 SRA65507:SRI65507 SHE65507:SHM65507 RXI65507:RXQ65507 RNM65507:RNU65507 RDQ65507:RDY65507 QTU65507:QUC65507 QJY65507:QKG65507 QAC65507:QAK65507 PQG65507:PQO65507 PGK65507:PGS65507 OWO65507:OWW65507 OMS65507:ONA65507 OCW65507:ODE65507 NTA65507:NTI65507 NJE65507:NJM65507 MZI65507:MZQ65507 MPM65507:MPU65507 MFQ65507:MFY65507 LVU65507:LWC65507 LLY65507:LMG65507 LCC65507:LCK65507 KSG65507:KSO65507 KIK65507:KIS65507 JYO65507:JYW65507 JOS65507:JPA65507 JEW65507:JFE65507 IVA65507:IVI65507 ILE65507:ILM65507 IBI65507:IBQ65507 HRM65507:HRU65507 HHQ65507:HHY65507 GXU65507:GYC65507 GNY65507:GOG65507 GEC65507:GEK65507 FUG65507:FUO65507 FKK65507:FKS65507 FAO65507:FAW65507 EQS65507:ERA65507 EGW65507:EHE65507 DXA65507:DXI65507 DNE65507:DNM65507 DDI65507:DDQ65507 CTM65507:CTU65507 CJQ65507:CJY65507 BZU65507:CAC65507 BPY65507:BQG65507 BGC65507:BGK65507 AWG65507:AWO65507 AMK65507:AMS65507 ACO65507:ACW65507 SS65507:TA65507 IW65507:JE65507 A65507:I65507">
      <formula1>$C$46:$C$51</formula1>
    </dataValidation>
    <dataValidation type="list" allowBlank="1" showInputMessage="1" showErrorMessage="1" sqref="WVN983019 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C65513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C131049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C196585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C262121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C327657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C393193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C458729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C524265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C589801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C655337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C720873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C786409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C851945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C917481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C983017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F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F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F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F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F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F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F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F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F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F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F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F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F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F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F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formula1>#REF!</formula1>
    </dataValidation>
    <dataValidation type="list" allowBlank="1" showInputMessage="1" showErrorMessage="1" sqref="A33 A21 A25 A17 A29">
      <formula1>$A$63:$A$87</formula1>
    </dataValidation>
  </dataValidations>
  <pageMargins left="0.51181102362204722" right="0.51181102362204722" top="0.44" bottom="0.42" header="0.31496062992125984" footer="0.31496062992125984"/>
  <pageSetup paperSize="9" fitToHeight="2" orientation="portrait" blackAndWhite="1" r:id="rId1"/>
</worksheet>
</file>

<file path=xl/worksheets/sheet10.xml><?xml version="1.0" encoding="utf-8"?>
<worksheet xmlns="http://schemas.openxmlformats.org/spreadsheetml/2006/main" xmlns:r="http://schemas.openxmlformats.org/officeDocument/2006/relationships">
  <sheetPr>
    <pageSetUpPr fitToPage="1"/>
  </sheetPr>
  <dimension ref="A1:J105"/>
  <sheetViews>
    <sheetView workbookViewId="0"/>
  </sheetViews>
  <sheetFormatPr defaultRowHeight="15"/>
  <cols>
    <col min="2" max="2" width="11" customWidth="1"/>
    <col min="3" max="3" width="7.5703125" customWidth="1"/>
    <col min="4" max="4" width="5.85546875" customWidth="1"/>
    <col min="5" max="5" width="13.85546875" customWidth="1"/>
    <col min="10" max="10" width="11.42578125" customWidth="1"/>
  </cols>
  <sheetData>
    <row r="1" spans="1:10">
      <c r="A1" s="206" t="s">
        <v>428</v>
      </c>
    </row>
    <row r="3" spans="1:10" ht="15.75">
      <c r="A3" s="396" t="s">
        <v>303</v>
      </c>
      <c r="B3" s="396"/>
      <c r="C3" s="396"/>
      <c r="D3" s="396"/>
      <c r="E3" s="396"/>
      <c r="F3" s="396"/>
      <c r="G3" s="396"/>
      <c r="H3" s="396"/>
      <c r="I3" s="396"/>
      <c r="J3" s="396"/>
    </row>
    <row r="4" spans="1:10" ht="15.75">
      <c r="A4" s="396" t="s">
        <v>304</v>
      </c>
      <c r="B4" s="396"/>
      <c r="C4" s="396"/>
      <c r="D4" s="396"/>
      <c r="E4" s="396"/>
      <c r="F4" s="396"/>
      <c r="G4" s="396"/>
      <c r="H4" s="396"/>
      <c r="I4" s="396"/>
      <c r="J4" s="396"/>
    </row>
    <row r="5" spans="1:10" s="186" customFormat="1" ht="15.75">
      <c r="A5" s="393" t="s">
        <v>337</v>
      </c>
      <c r="B5" s="393"/>
      <c r="C5" s="185"/>
      <c r="D5" s="185"/>
      <c r="E5" s="185"/>
      <c r="F5" s="185"/>
      <c r="G5" s="185"/>
      <c r="H5" s="397" t="s">
        <v>338</v>
      </c>
      <c r="I5" s="397"/>
      <c r="J5" s="397"/>
    </row>
    <row r="6" spans="1:10">
      <c r="A6" s="158"/>
      <c r="B6" s="158"/>
      <c r="C6" s="158"/>
      <c r="D6" s="158"/>
      <c r="E6" s="158"/>
      <c r="F6" s="158"/>
      <c r="G6" s="158"/>
      <c r="H6" s="158"/>
      <c r="I6" s="158"/>
      <c r="J6" s="158"/>
    </row>
    <row r="7" spans="1:10" ht="15.75">
      <c r="A7" s="159" t="s">
        <v>200</v>
      </c>
      <c r="B7" s="394" t="str">
        <f>CONCATENATE(Заявление!D13," ",Заявление!D14," ",Заявление!D15)</f>
        <v xml:space="preserve">  </v>
      </c>
      <c r="C7" s="394"/>
      <c r="D7" s="394"/>
      <c r="E7" s="394"/>
      <c r="F7" s="394"/>
      <c r="G7" s="394"/>
      <c r="H7" s="394"/>
      <c r="I7" s="394"/>
      <c r="J7" s="394"/>
    </row>
    <row r="8" spans="1:10">
      <c r="A8" s="158"/>
      <c r="B8" s="383" t="s">
        <v>307</v>
      </c>
      <c r="C8" s="383"/>
      <c r="D8" s="383"/>
      <c r="E8" s="383"/>
      <c r="F8" s="383"/>
      <c r="G8" s="383"/>
      <c r="H8" s="383"/>
      <c r="I8" s="383"/>
      <c r="J8" s="383"/>
    </row>
    <row r="9" spans="1:10">
      <c r="A9" s="386" t="s">
        <v>305</v>
      </c>
      <c r="B9" s="387" t="str">
        <f>CONCATENATE(Заявление!B19," ",Заявление!D19," ",Заявление!B20," ",Заявление!J19)</f>
        <v xml:space="preserve">   </v>
      </c>
      <c r="C9" s="387"/>
      <c r="D9" s="387"/>
      <c r="E9" s="387"/>
      <c r="F9" s="387"/>
      <c r="G9" s="387"/>
      <c r="H9" s="387"/>
      <c r="I9" s="387"/>
      <c r="J9" s="387"/>
    </row>
    <row r="10" spans="1:10">
      <c r="A10" s="386"/>
      <c r="B10" s="388"/>
      <c r="C10" s="388"/>
      <c r="D10" s="388"/>
      <c r="E10" s="388"/>
      <c r="F10" s="388"/>
      <c r="G10" s="388"/>
      <c r="H10" s="388"/>
      <c r="I10" s="388"/>
      <c r="J10" s="388"/>
    </row>
    <row r="11" spans="1:10">
      <c r="A11" s="158"/>
      <c r="B11" s="383" t="s">
        <v>306</v>
      </c>
      <c r="C11" s="383"/>
      <c r="D11" s="383"/>
      <c r="E11" s="383"/>
      <c r="F11" s="383"/>
      <c r="G11" s="383"/>
      <c r="H11" s="383"/>
      <c r="I11" s="383"/>
      <c r="J11" s="383"/>
    </row>
    <row r="12" spans="1:10">
      <c r="A12" s="389" t="s">
        <v>312</v>
      </c>
      <c r="B12" s="389"/>
      <c r="C12" s="389"/>
      <c r="D12" s="387" t="str">
        <f>CONCATENATE(Заявление!C21)</f>
        <v/>
      </c>
      <c r="E12" s="387"/>
      <c r="F12" s="387"/>
      <c r="G12" s="387"/>
      <c r="H12" s="387"/>
      <c r="I12" s="387"/>
      <c r="J12" s="387"/>
    </row>
    <row r="13" spans="1:10">
      <c r="A13" s="389"/>
      <c r="B13" s="389"/>
      <c r="C13" s="389"/>
      <c r="D13" s="388"/>
      <c r="E13" s="388"/>
      <c r="F13" s="388"/>
      <c r="G13" s="388"/>
      <c r="H13" s="388"/>
      <c r="I13" s="388"/>
      <c r="J13" s="388"/>
    </row>
    <row r="14" spans="1:10">
      <c r="A14" s="389" t="s">
        <v>313</v>
      </c>
      <c r="B14" s="389"/>
      <c r="C14" s="389"/>
      <c r="D14" s="389"/>
      <c r="E14" s="390" t="s">
        <v>314</v>
      </c>
      <c r="F14" s="390"/>
      <c r="G14" s="390"/>
      <c r="H14" s="390"/>
      <c r="I14" s="390"/>
      <c r="J14" s="390"/>
    </row>
    <row r="15" spans="1:10" ht="35.25" customHeight="1">
      <c r="A15" s="389"/>
      <c r="B15" s="389"/>
      <c r="C15" s="389"/>
      <c r="D15" s="389"/>
      <c r="E15" s="391"/>
      <c r="F15" s="391"/>
      <c r="G15" s="391"/>
      <c r="H15" s="391"/>
      <c r="I15" s="391"/>
      <c r="J15" s="391"/>
    </row>
    <row r="16" spans="1:10">
      <c r="A16" s="158"/>
      <c r="B16" s="158"/>
      <c r="C16" s="158"/>
      <c r="D16" s="158"/>
      <c r="E16" s="392" t="s">
        <v>308</v>
      </c>
      <c r="F16" s="392"/>
      <c r="G16" s="392"/>
      <c r="H16" s="392"/>
      <c r="I16" s="392"/>
      <c r="J16" s="392"/>
    </row>
    <row r="17" spans="1:10">
      <c r="A17" s="158"/>
      <c r="B17" s="158"/>
      <c r="C17" s="158"/>
      <c r="D17" s="158"/>
      <c r="E17" s="163"/>
      <c r="F17" s="163"/>
      <c r="G17" s="163"/>
      <c r="H17" s="163"/>
      <c r="I17" s="163"/>
      <c r="J17" s="163"/>
    </row>
    <row r="18" spans="1:10" ht="15.75">
      <c r="A18" s="393" t="s">
        <v>309</v>
      </c>
      <c r="B18" s="393"/>
      <c r="C18" s="394" t="s">
        <v>310</v>
      </c>
      <c r="D18" s="394"/>
      <c r="E18" s="394"/>
      <c r="F18" s="394"/>
      <c r="G18" s="394"/>
      <c r="H18" s="394"/>
      <c r="I18" s="394"/>
      <c r="J18" s="394"/>
    </row>
    <row r="19" spans="1:10" ht="15.75">
      <c r="A19" s="393" t="s">
        <v>311</v>
      </c>
      <c r="B19" s="393"/>
      <c r="C19" s="393"/>
      <c r="D19" s="158"/>
      <c r="E19" s="158"/>
      <c r="F19" s="158"/>
      <c r="G19" s="158"/>
      <c r="H19" s="158"/>
      <c r="I19" s="158"/>
      <c r="J19" s="158"/>
    </row>
    <row r="20" spans="1:10">
      <c r="A20" s="158"/>
      <c r="B20" s="158"/>
      <c r="C20" s="158"/>
      <c r="D20" s="158"/>
      <c r="E20" s="158"/>
      <c r="F20" s="158"/>
      <c r="G20" s="158"/>
      <c r="H20" s="158"/>
      <c r="I20" s="158"/>
      <c r="J20" s="158"/>
    </row>
    <row r="21" spans="1:10" s="164" customFormat="1" ht="24.75" customHeight="1">
      <c r="A21" s="395" t="s">
        <v>315</v>
      </c>
      <c r="B21" s="395"/>
      <c r="C21" s="395"/>
      <c r="D21" s="395"/>
      <c r="E21" s="395"/>
      <c r="F21" s="395"/>
      <c r="G21" s="395"/>
      <c r="H21" s="395"/>
      <c r="I21" s="395"/>
      <c r="J21" s="395"/>
    </row>
    <row r="22" spans="1:10" ht="149.25" customHeight="1">
      <c r="A22" s="384" t="s">
        <v>340</v>
      </c>
      <c r="B22" s="384"/>
      <c r="C22" s="384"/>
      <c r="D22" s="384"/>
      <c r="E22" s="384"/>
      <c r="F22" s="384"/>
      <c r="G22" s="384"/>
      <c r="H22" s="384"/>
      <c r="I22" s="384"/>
      <c r="J22" s="384"/>
    </row>
    <row r="23" spans="1:10" ht="108.75" customHeight="1">
      <c r="A23" s="384" t="s">
        <v>339</v>
      </c>
      <c r="B23" s="384"/>
      <c r="C23" s="384"/>
      <c r="D23" s="384"/>
      <c r="E23" s="384"/>
      <c r="F23" s="384"/>
      <c r="G23" s="384"/>
      <c r="H23" s="384"/>
      <c r="I23" s="384"/>
      <c r="J23" s="384"/>
    </row>
    <row r="24" spans="1:10" ht="18.75" customHeight="1">
      <c r="A24" s="384" t="s">
        <v>341</v>
      </c>
      <c r="B24" s="384"/>
      <c r="C24" s="384"/>
      <c r="D24" s="384"/>
      <c r="E24" s="384"/>
      <c r="F24" s="384"/>
      <c r="G24" s="384"/>
      <c r="H24" s="384"/>
      <c r="I24" s="384"/>
      <c r="J24" s="384"/>
    </row>
    <row r="25" spans="1:10" ht="15.75">
      <c r="A25" s="385" t="s">
        <v>316</v>
      </c>
      <c r="B25" s="385"/>
      <c r="C25" s="385"/>
      <c r="D25" s="385"/>
      <c r="E25" s="385"/>
      <c r="F25" s="385"/>
      <c r="G25" s="385"/>
      <c r="H25" s="385"/>
      <c r="I25" s="385"/>
      <c r="J25" s="385"/>
    </row>
    <row r="26" spans="1:10" ht="15.75">
      <c r="A26" s="385" t="s">
        <v>317</v>
      </c>
      <c r="B26" s="385"/>
      <c r="C26" s="385"/>
      <c r="D26" s="385"/>
      <c r="E26" s="385"/>
      <c r="F26" s="385"/>
      <c r="G26" s="385"/>
      <c r="H26" s="385"/>
      <c r="I26" s="385"/>
      <c r="J26" s="385"/>
    </row>
    <row r="27" spans="1:10" ht="15.75">
      <c r="A27" s="385" t="s">
        <v>318</v>
      </c>
      <c r="B27" s="385"/>
      <c r="C27" s="385"/>
      <c r="D27" s="385"/>
      <c r="E27" s="385"/>
      <c r="F27" s="385"/>
      <c r="G27" s="385"/>
      <c r="H27" s="385"/>
      <c r="I27" s="385"/>
      <c r="J27" s="385"/>
    </row>
    <row r="28" spans="1:10" ht="15.75">
      <c r="A28" s="385" t="s">
        <v>319</v>
      </c>
      <c r="B28" s="385"/>
      <c r="C28" s="385"/>
      <c r="D28" s="385"/>
      <c r="E28" s="385"/>
      <c r="F28" s="385"/>
      <c r="G28" s="385"/>
      <c r="H28" s="385"/>
      <c r="I28" s="385"/>
      <c r="J28" s="385"/>
    </row>
    <row r="29" spans="1:10" ht="15.75">
      <c r="A29" s="385" t="s">
        <v>320</v>
      </c>
      <c r="B29" s="385"/>
      <c r="C29" s="385"/>
      <c r="D29" s="385"/>
      <c r="E29" s="385"/>
      <c r="F29" s="385"/>
      <c r="G29" s="385"/>
      <c r="H29" s="385"/>
      <c r="I29" s="385"/>
      <c r="J29" s="385"/>
    </row>
    <row r="30" spans="1:10" ht="15.75">
      <c r="A30" s="385" t="s">
        <v>321</v>
      </c>
      <c r="B30" s="385"/>
      <c r="C30" s="385"/>
      <c r="D30" s="385"/>
      <c r="E30" s="385"/>
      <c r="F30" s="385"/>
      <c r="G30" s="385"/>
      <c r="H30" s="385"/>
      <c r="I30" s="385"/>
      <c r="J30" s="385"/>
    </row>
    <row r="31" spans="1:10" ht="15.75">
      <c r="A31" s="385" t="s">
        <v>322</v>
      </c>
      <c r="B31" s="385"/>
      <c r="C31" s="385"/>
      <c r="D31" s="385"/>
      <c r="E31" s="385"/>
      <c r="F31" s="385"/>
      <c r="G31" s="385"/>
      <c r="H31" s="385"/>
      <c r="I31" s="385"/>
      <c r="J31" s="385"/>
    </row>
    <row r="32" spans="1:10" ht="15.75">
      <c r="A32" s="385" t="s">
        <v>323</v>
      </c>
      <c r="B32" s="385"/>
      <c r="C32" s="385"/>
      <c r="D32" s="385"/>
      <c r="E32" s="385"/>
      <c r="F32" s="385"/>
      <c r="G32" s="385"/>
      <c r="H32" s="385"/>
      <c r="I32" s="385"/>
      <c r="J32" s="385"/>
    </row>
    <row r="33" spans="1:10" ht="15.75">
      <c r="A33" s="385" t="s">
        <v>324</v>
      </c>
      <c r="B33" s="385"/>
      <c r="C33" s="385"/>
      <c r="D33" s="385"/>
      <c r="E33" s="385"/>
      <c r="F33" s="385"/>
      <c r="G33" s="385"/>
      <c r="H33" s="385"/>
      <c r="I33" s="385"/>
      <c r="J33" s="385"/>
    </row>
    <row r="34" spans="1:10" ht="15.75">
      <c r="A34" s="385" t="s">
        <v>325</v>
      </c>
      <c r="B34" s="385"/>
      <c r="C34" s="385"/>
      <c r="D34" s="385"/>
      <c r="E34" s="385"/>
      <c r="F34" s="385"/>
      <c r="G34" s="385"/>
      <c r="H34" s="385"/>
      <c r="I34" s="385"/>
      <c r="J34" s="385"/>
    </row>
    <row r="35" spans="1:10" ht="15.75">
      <c r="A35" s="385" t="s">
        <v>326</v>
      </c>
      <c r="B35" s="385"/>
      <c r="C35" s="385"/>
      <c r="D35" s="385"/>
      <c r="E35" s="385"/>
      <c r="F35" s="385"/>
      <c r="G35" s="385"/>
      <c r="H35" s="385"/>
      <c r="I35" s="385"/>
      <c r="J35" s="385"/>
    </row>
    <row r="36" spans="1:10" ht="15.75">
      <c r="A36" s="385" t="s">
        <v>327</v>
      </c>
      <c r="B36" s="385"/>
      <c r="C36" s="385"/>
      <c r="D36" s="385"/>
      <c r="E36" s="385"/>
      <c r="F36" s="385"/>
      <c r="G36" s="385"/>
      <c r="H36" s="385"/>
      <c r="I36" s="385"/>
      <c r="J36" s="385"/>
    </row>
    <row r="37" spans="1:10" ht="15.75">
      <c r="A37" s="385" t="s">
        <v>328</v>
      </c>
      <c r="B37" s="385"/>
      <c r="C37" s="385"/>
      <c r="D37" s="385"/>
      <c r="E37" s="385"/>
      <c r="F37" s="385"/>
      <c r="G37" s="385"/>
      <c r="H37" s="385"/>
      <c r="I37" s="385"/>
      <c r="J37" s="385"/>
    </row>
    <row r="38" spans="1:10" ht="15.75">
      <c r="A38" s="385" t="s">
        <v>329</v>
      </c>
      <c r="B38" s="385"/>
      <c r="C38" s="385"/>
      <c r="D38" s="385"/>
      <c r="E38" s="385"/>
      <c r="F38" s="385"/>
      <c r="G38" s="385"/>
      <c r="H38" s="385"/>
      <c r="I38" s="385"/>
      <c r="J38" s="385"/>
    </row>
    <row r="39" spans="1:10" ht="15.75">
      <c r="A39" s="385" t="s">
        <v>330</v>
      </c>
      <c r="B39" s="385"/>
      <c r="C39" s="385"/>
      <c r="D39" s="385"/>
      <c r="E39" s="385"/>
      <c r="F39" s="385"/>
      <c r="G39" s="385"/>
      <c r="H39" s="385"/>
      <c r="I39" s="385"/>
      <c r="J39" s="385"/>
    </row>
    <row r="40" spans="1:10" ht="15.75">
      <c r="A40" s="385" t="s">
        <v>331</v>
      </c>
      <c r="B40" s="385"/>
      <c r="C40" s="385"/>
      <c r="D40" s="385"/>
      <c r="E40" s="385"/>
      <c r="F40" s="385"/>
      <c r="G40" s="385"/>
      <c r="H40" s="385"/>
      <c r="I40" s="385"/>
      <c r="J40" s="385"/>
    </row>
    <row r="41" spans="1:10" ht="15.75">
      <c r="A41" s="385" t="s">
        <v>332</v>
      </c>
      <c r="B41" s="385"/>
      <c r="C41" s="385"/>
      <c r="D41" s="385"/>
      <c r="E41" s="385"/>
      <c r="F41" s="385"/>
      <c r="G41" s="385"/>
      <c r="H41" s="385"/>
      <c r="I41" s="385"/>
      <c r="J41" s="385"/>
    </row>
    <row r="42" spans="1:10" ht="30" customHeight="1">
      <c r="A42" s="385" t="s">
        <v>333</v>
      </c>
      <c r="B42" s="385"/>
      <c r="C42" s="385"/>
      <c r="D42" s="385"/>
      <c r="E42" s="385"/>
      <c r="F42" s="385"/>
      <c r="G42" s="385"/>
      <c r="H42" s="385"/>
      <c r="I42" s="385"/>
      <c r="J42" s="385"/>
    </row>
    <row r="43" spans="1:10" ht="214.5" customHeight="1">
      <c r="A43" s="384" t="s">
        <v>342</v>
      </c>
      <c r="B43" s="384"/>
      <c r="C43" s="384"/>
      <c r="D43" s="384"/>
      <c r="E43" s="384"/>
      <c r="F43" s="384"/>
      <c r="G43" s="384"/>
      <c r="H43" s="384"/>
      <c r="I43" s="384"/>
      <c r="J43" s="384"/>
    </row>
    <row r="44" spans="1:10" ht="41.25" customHeight="1">
      <c r="A44" s="384" t="s">
        <v>343</v>
      </c>
      <c r="B44" s="384"/>
      <c r="C44" s="384"/>
      <c r="D44" s="384"/>
      <c r="E44" s="384"/>
      <c r="F44" s="384"/>
      <c r="G44" s="384"/>
      <c r="H44" s="384"/>
      <c r="I44" s="384"/>
      <c r="J44" s="384"/>
    </row>
    <row r="45" spans="1:10" ht="90" customHeight="1">
      <c r="A45" s="384" t="s">
        <v>344</v>
      </c>
      <c r="B45" s="384"/>
      <c r="C45" s="384"/>
      <c r="D45" s="384"/>
      <c r="E45" s="384"/>
      <c r="F45" s="384"/>
      <c r="G45" s="384"/>
      <c r="H45" s="384"/>
      <c r="I45" s="384"/>
      <c r="J45" s="384"/>
    </row>
    <row r="46" spans="1:10" ht="74.25" customHeight="1">
      <c r="A46" s="384" t="s">
        <v>345</v>
      </c>
      <c r="B46" s="384"/>
      <c r="C46" s="384"/>
      <c r="D46" s="384"/>
      <c r="E46" s="384"/>
      <c r="F46" s="384"/>
      <c r="G46" s="384"/>
      <c r="H46" s="384"/>
      <c r="I46" s="384"/>
      <c r="J46" s="384"/>
    </row>
    <row r="47" spans="1:10" ht="15.75" customHeight="1">
      <c r="A47" s="384" t="s">
        <v>346</v>
      </c>
      <c r="B47" s="384"/>
      <c r="C47" s="384"/>
      <c r="D47" s="384"/>
      <c r="E47" s="384"/>
      <c r="F47" s="384"/>
      <c r="G47" s="384"/>
      <c r="H47" s="384"/>
      <c r="I47" s="384"/>
      <c r="J47" s="384"/>
    </row>
    <row r="48" spans="1:10" ht="15.75" customHeight="1">
      <c r="A48" s="165"/>
      <c r="B48" s="165"/>
      <c r="C48" s="165"/>
      <c r="D48" s="165"/>
      <c r="E48" s="165"/>
      <c r="F48" s="165"/>
      <c r="G48" s="165"/>
      <c r="H48" s="165"/>
      <c r="I48" s="165"/>
      <c r="J48" s="165"/>
    </row>
    <row r="49" spans="1:10" ht="15.75" customHeight="1">
      <c r="A49" s="165"/>
      <c r="B49" s="165"/>
      <c r="C49" s="165"/>
      <c r="D49" s="165"/>
      <c r="E49" s="165"/>
      <c r="F49" s="165"/>
      <c r="G49" s="165"/>
      <c r="H49" s="165"/>
      <c r="I49" s="165"/>
      <c r="J49" s="165"/>
    </row>
    <row r="50" spans="1:10" ht="15.75" customHeight="1">
      <c r="A50" s="165"/>
      <c r="B50" s="165"/>
      <c r="C50" s="165"/>
      <c r="D50" s="165"/>
      <c r="E50" s="165"/>
      <c r="F50" s="165"/>
      <c r="G50" s="165"/>
      <c r="H50" s="165"/>
      <c r="I50" s="165"/>
      <c r="J50" s="165"/>
    </row>
    <row r="51" spans="1:10" ht="15.75" customHeight="1">
      <c r="A51" s="165"/>
      <c r="B51" s="165"/>
      <c r="C51" s="165"/>
      <c r="D51" s="165"/>
      <c r="E51" s="165"/>
      <c r="F51" s="165"/>
      <c r="G51" s="165"/>
      <c r="H51" s="165"/>
      <c r="I51" s="165"/>
      <c r="J51" s="165"/>
    </row>
    <row r="52" spans="1:10">
      <c r="A52" s="158"/>
      <c r="B52" s="158"/>
      <c r="C52" s="158"/>
      <c r="D52" s="158"/>
      <c r="E52" s="158"/>
      <c r="F52" s="158"/>
      <c r="G52" s="158"/>
      <c r="H52" s="158"/>
      <c r="I52" s="158"/>
      <c r="J52" s="158"/>
    </row>
    <row r="53" spans="1:10">
      <c r="A53" s="158"/>
      <c r="B53" s="158"/>
      <c r="C53" s="158"/>
      <c r="D53" s="158"/>
      <c r="E53" s="158"/>
      <c r="F53" s="158"/>
      <c r="G53" s="158"/>
      <c r="H53" s="158"/>
      <c r="I53" s="158"/>
      <c r="J53" s="158"/>
    </row>
    <row r="54" spans="1:10">
      <c r="A54" s="158"/>
      <c r="B54" s="160"/>
      <c r="C54" s="158"/>
      <c r="D54" s="382"/>
      <c r="E54" s="382"/>
      <c r="F54" s="382"/>
      <c r="G54" s="382"/>
      <c r="H54" s="158"/>
      <c r="I54" s="161"/>
      <c r="J54" s="187"/>
    </row>
    <row r="55" spans="1:10">
      <c r="A55" s="158"/>
      <c r="B55" s="162" t="s">
        <v>334</v>
      </c>
      <c r="C55" s="158"/>
      <c r="D55" s="383" t="s">
        <v>335</v>
      </c>
      <c r="E55" s="383"/>
      <c r="F55" s="383"/>
      <c r="G55" s="383"/>
      <c r="H55" s="158"/>
      <c r="I55" s="162" t="s">
        <v>336</v>
      </c>
      <c r="J55" s="158"/>
    </row>
    <row r="56" spans="1:10">
      <c r="A56" s="158"/>
      <c r="B56" s="158"/>
      <c r="C56" s="158"/>
      <c r="D56" s="158"/>
      <c r="E56" s="158"/>
      <c r="F56" s="158"/>
      <c r="G56" s="158"/>
      <c r="H56" s="158"/>
      <c r="I56" s="158"/>
      <c r="J56" s="158"/>
    </row>
    <row r="57" spans="1:10">
      <c r="A57" s="158"/>
      <c r="B57" s="158"/>
      <c r="C57" s="158"/>
      <c r="D57" s="158"/>
      <c r="E57" s="158"/>
      <c r="F57" s="158"/>
      <c r="G57" s="158"/>
      <c r="H57" s="158"/>
      <c r="I57" s="158"/>
      <c r="J57" s="158"/>
    </row>
    <row r="58" spans="1:10">
      <c r="A58" s="158"/>
      <c r="B58" s="158"/>
      <c r="C58" s="158"/>
      <c r="D58" s="158"/>
      <c r="E58" s="158"/>
      <c r="F58" s="158"/>
      <c r="G58" s="158"/>
      <c r="H58" s="158"/>
      <c r="I58" s="158"/>
      <c r="J58" s="158"/>
    </row>
    <row r="59" spans="1:10">
      <c r="A59" s="158"/>
      <c r="B59" s="158"/>
      <c r="C59" s="158"/>
      <c r="D59" s="158"/>
      <c r="E59" s="158"/>
      <c r="F59" s="158"/>
      <c r="G59" s="158"/>
      <c r="H59" s="158"/>
      <c r="I59" s="158"/>
      <c r="J59" s="158"/>
    </row>
    <row r="60" spans="1:10">
      <c r="A60" s="158"/>
      <c r="B60" s="158"/>
      <c r="C60" s="158"/>
      <c r="D60" s="158"/>
      <c r="E60" s="158"/>
      <c r="F60" s="158"/>
      <c r="G60" s="158"/>
      <c r="H60" s="158"/>
      <c r="I60" s="158"/>
      <c r="J60" s="158"/>
    </row>
    <row r="61" spans="1:10">
      <c r="A61" s="158"/>
      <c r="B61" s="158"/>
      <c r="C61" s="158"/>
      <c r="D61" s="158"/>
      <c r="E61" s="158"/>
      <c r="F61" s="158"/>
      <c r="G61" s="158"/>
      <c r="H61" s="158"/>
      <c r="I61" s="158"/>
      <c r="J61" s="158"/>
    </row>
    <row r="62" spans="1:10">
      <c r="A62" s="158"/>
      <c r="B62" s="158"/>
      <c r="C62" s="158"/>
      <c r="D62" s="158"/>
      <c r="E62" s="158"/>
      <c r="F62" s="158"/>
      <c r="G62" s="158"/>
      <c r="H62" s="158"/>
      <c r="I62" s="158"/>
      <c r="J62" s="158"/>
    </row>
    <row r="63" spans="1:10">
      <c r="A63" s="158"/>
      <c r="B63" s="158"/>
      <c r="C63" s="158"/>
      <c r="D63" s="158"/>
      <c r="E63" s="158"/>
      <c r="F63" s="158"/>
      <c r="G63" s="158"/>
      <c r="H63" s="158"/>
      <c r="I63" s="158"/>
      <c r="J63" s="158"/>
    </row>
    <row r="64" spans="1:10">
      <c r="A64" s="158"/>
      <c r="B64" s="158"/>
      <c r="C64" s="158"/>
      <c r="D64" s="158"/>
      <c r="E64" s="158"/>
      <c r="F64" s="158"/>
      <c r="G64" s="158"/>
      <c r="H64" s="158"/>
      <c r="I64" s="158"/>
      <c r="J64" s="158"/>
    </row>
    <row r="65" spans="1:10">
      <c r="A65" s="158"/>
      <c r="B65" s="158"/>
      <c r="C65" s="158"/>
      <c r="D65" s="158"/>
      <c r="E65" s="158"/>
      <c r="F65" s="158"/>
      <c r="G65" s="158"/>
      <c r="H65" s="158"/>
      <c r="I65" s="158"/>
      <c r="J65" s="158"/>
    </row>
    <row r="66" spans="1:10">
      <c r="A66" s="158"/>
      <c r="B66" s="158"/>
      <c r="C66" s="158"/>
      <c r="D66" s="158"/>
      <c r="E66" s="158"/>
      <c r="F66" s="158"/>
      <c r="G66" s="158"/>
      <c r="H66" s="158"/>
      <c r="I66" s="158"/>
      <c r="J66" s="158"/>
    </row>
    <row r="67" spans="1:10">
      <c r="A67" s="158"/>
      <c r="B67" s="158"/>
      <c r="C67" s="158"/>
      <c r="D67" s="158"/>
      <c r="E67" s="158"/>
      <c r="F67" s="158"/>
      <c r="G67" s="158"/>
      <c r="H67" s="158"/>
      <c r="I67" s="158"/>
      <c r="J67" s="158"/>
    </row>
    <row r="68" spans="1:10">
      <c r="A68" s="158"/>
      <c r="B68" s="158"/>
      <c r="C68" s="158"/>
      <c r="D68" s="158"/>
      <c r="E68" s="158"/>
      <c r="F68" s="158"/>
      <c r="G68" s="158"/>
      <c r="H68" s="158"/>
      <c r="I68" s="158"/>
      <c r="J68" s="158"/>
    </row>
    <row r="69" spans="1:10">
      <c r="A69" s="158"/>
      <c r="B69" s="158"/>
      <c r="C69" s="158"/>
      <c r="D69" s="158"/>
      <c r="E69" s="158"/>
      <c r="F69" s="158"/>
      <c r="G69" s="158"/>
      <c r="H69" s="158"/>
      <c r="I69" s="158"/>
      <c r="J69" s="158"/>
    </row>
    <row r="70" spans="1:10">
      <c r="A70" s="158"/>
      <c r="B70" s="158"/>
      <c r="C70" s="158"/>
      <c r="D70" s="158"/>
      <c r="E70" s="158"/>
      <c r="F70" s="158"/>
      <c r="G70" s="158"/>
      <c r="H70" s="158"/>
      <c r="I70" s="158"/>
      <c r="J70" s="158"/>
    </row>
    <row r="71" spans="1:10">
      <c r="A71" s="158"/>
      <c r="B71" s="158"/>
      <c r="C71" s="158"/>
      <c r="D71" s="158"/>
      <c r="E71" s="158"/>
      <c r="F71" s="158"/>
      <c r="G71" s="158"/>
      <c r="H71" s="158"/>
      <c r="I71" s="158"/>
      <c r="J71" s="158"/>
    </row>
    <row r="72" spans="1:10">
      <c r="A72" s="158"/>
      <c r="B72" s="158"/>
      <c r="C72" s="158"/>
      <c r="D72" s="158"/>
      <c r="E72" s="158"/>
      <c r="F72" s="158"/>
      <c r="G72" s="158"/>
      <c r="H72" s="158"/>
      <c r="I72" s="158"/>
      <c r="J72" s="158"/>
    </row>
    <row r="73" spans="1:10">
      <c r="A73" s="158"/>
      <c r="B73" s="158"/>
      <c r="C73" s="158"/>
      <c r="D73" s="158"/>
      <c r="E73" s="158"/>
      <c r="F73" s="158"/>
      <c r="G73" s="158"/>
      <c r="H73" s="158"/>
      <c r="I73" s="158"/>
      <c r="J73" s="158"/>
    </row>
    <row r="74" spans="1:10">
      <c r="A74" s="158"/>
      <c r="B74" s="158"/>
      <c r="C74" s="158"/>
      <c r="D74" s="158"/>
      <c r="E74" s="158"/>
      <c r="F74" s="158"/>
      <c r="G74" s="158"/>
      <c r="H74" s="158"/>
      <c r="I74" s="158"/>
      <c r="J74" s="158"/>
    </row>
    <row r="75" spans="1:10">
      <c r="A75" s="158"/>
      <c r="B75" s="158"/>
      <c r="C75" s="158"/>
      <c r="D75" s="158"/>
      <c r="E75" s="158"/>
      <c r="F75" s="158"/>
      <c r="G75" s="158"/>
      <c r="H75" s="158"/>
      <c r="I75" s="158"/>
      <c r="J75" s="158"/>
    </row>
    <row r="76" spans="1:10">
      <c r="A76" s="158"/>
      <c r="B76" s="158"/>
      <c r="C76" s="158"/>
      <c r="D76" s="158"/>
      <c r="E76" s="158"/>
      <c r="F76" s="158"/>
      <c r="G76" s="158"/>
      <c r="H76" s="158"/>
      <c r="I76" s="158"/>
      <c r="J76" s="158"/>
    </row>
    <row r="77" spans="1:10">
      <c r="A77" s="158"/>
      <c r="B77" s="158"/>
      <c r="C77" s="158"/>
      <c r="D77" s="158"/>
      <c r="E77" s="158"/>
      <c r="F77" s="158"/>
      <c r="G77" s="158"/>
      <c r="H77" s="158"/>
      <c r="I77" s="158"/>
      <c r="J77" s="158"/>
    </row>
    <row r="78" spans="1:10">
      <c r="A78" s="158"/>
      <c r="B78" s="158"/>
      <c r="C78" s="158"/>
      <c r="D78" s="158"/>
      <c r="E78" s="158"/>
      <c r="F78" s="158"/>
      <c r="G78" s="158"/>
      <c r="H78" s="158"/>
      <c r="I78" s="158"/>
      <c r="J78" s="158"/>
    </row>
    <row r="79" spans="1:10">
      <c r="A79" s="158"/>
      <c r="B79" s="158"/>
      <c r="C79" s="158"/>
      <c r="D79" s="158"/>
      <c r="E79" s="158"/>
      <c r="F79" s="158"/>
      <c r="G79" s="158"/>
      <c r="H79" s="158"/>
      <c r="I79" s="158"/>
      <c r="J79" s="158"/>
    </row>
    <row r="80" spans="1:10">
      <c r="A80" s="158"/>
      <c r="B80" s="158"/>
      <c r="C80" s="158"/>
      <c r="D80" s="158"/>
      <c r="E80" s="158"/>
      <c r="F80" s="158"/>
      <c r="G80" s="158"/>
      <c r="H80" s="158"/>
      <c r="I80" s="158"/>
      <c r="J80" s="158"/>
    </row>
    <row r="81" spans="1:10">
      <c r="A81" s="158"/>
      <c r="B81" s="158"/>
      <c r="C81" s="158"/>
      <c r="D81" s="158"/>
      <c r="E81" s="158"/>
      <c r="F81" s="158"/>
      <c r="G81" s="158"/>
      <c r="H81" s="158"/>
      <c r="I81" s="158"/>
      <c r="J81" s="158"/>
    </row>
    <row r="82" spans="1:10">
      <c r="A82" s="158"/>
      <c r="B82" s="158"/>
      <c r="C82" s="158"/>
      <c r="D82" s="158"/>
      <c r="E82" s="158"/>
      <c r="F82" s="158"/>
      <c r="G82" s="158"/>
      <c r="H82" s="158"/>
      <c r="I82" s="158"/>
      <c r="J82" s="158"/>
    </row>
    <row r="83" spans="1:10">
      <c r="A83" s="158"/>
      <c r="B83" s="158"/>
      <c r="C83" s="158"/>
      <c r="D83" s="158"/>
      <c r="E83" s="158"/>
      <c r="F83" s="158"/>
      <c r="G83" s="158"/>
      <c r="H83" s="158"/>
      <c r="I83" s="158"/>
      <c r="J83" s="158"/>
    </row>
    <row r="84" spans="1:10">
      <c r="A84" s="158"/>
      <c r="B84" s="158"/>
      <c r="C84" s="158"/>
      <c r="D84" s="158"/>
      <c r="E84" s="158"/>
      <c r="F84" s="158"/>
      <c r="G84" s="158"/>
      <c r="H84" s="158"/>
      <c r="I84" s="158"/>
      <c r="J84" s="158"/>
    </row>
    <row r="85" spans="1:10">
      <c r="A85" s="158"/>
      <c r="B85" s="158"/>
      <c r="C85" s="158"/>
      <c r="D85" s="158"/>
      <c r="E85" s="158"/>
      <c r="F85" s="158"/>
      <c r="G85" s="158"/>
      <c r="H85" s="158"/>
      <c r="I85" s="158"/>
      <c r="J85" s="158"/>
    </row>
    <row r="86" spans="1:10">
      <c r="A86" s="158"/>
      <c r="B86" s="158"/>
      <c r="C86" s="158"/>
      <c r="D86" s="158"/>
      <c r="E86" s="158"/>
      <c r="F86" s="158"/>
      <c r="G86" s="158"/>
      <c r="H86" s="158"/>
      <c r="I86" s="158"/>
      <c r="J86" s="158"/>
    </row>
    <row r="87" spans="1:10">
      <c r="A87" s="158"/>
      <c r="B87" s="158"/>
      <c r="C87" s="158"/>
      <c r="D87" s="158"/>
      <c r="E87" s="158"/>
      <c r="F87" s="158"/>
      <c r="G87" s="158"/>
      <c r="H87" s="158"/>
      <c r="I87" s="158"/>
      <c r="J87" s="158"/>
    </row>
    <row r="88" spans="1:10">
      <c r="A88" s="158"/>
      <c r="B88" s="158"/>
      <c r="C88" s="158"/>
      <c r="D88" s="158"/>
      <c r="E88" s="158"/>
      <c r="F88" s="158"/>
      <c r="G88" s="158"/>
      <c r="H88" s="158"/>
      <c r="I88" s="158"/>
      <c r="J88" s="158"/>
    </row>
    <row r="89" spans="1:10">
      <c r="A89" s="158"/>
      <c r="B89" s="158"/>
      <c r="C89" s="158"/>
      <c r="D89" s="158"/>
      <c r="E89" s="158"/>
      <c r="F89" s="158"/>
      <c r="G89" s="158"/>
      <c r="H89" s="158"/>
      <c r="I89" s="158"/>
      <c r="J89" s="158"/>
    </row>
    <row r="90" spans="1:10">
      <c r="A90" s="158"/>
      <c r="B90" s="158"/>
      <c r="C90" s="158"/>
      <c r="D90" s="158"/>
      <c r="E90" s="158"/>
      <c r="F90" s="158"/>
      <c r="G90" s="158"/>
      <c r="H90" s="158"/>
      <c r="I90" s="158"/>
      <c r="J90" s="158"/>
    </row>
    <row r="91" spans="1:10">
      <c r="A91" s="158"/>
      <c r="B91" s="158"/>
      <c r="C91" s="158"/>
      <c r="D91" s="158"/>
      <c r="E91" s="158"/>
      <c r="F91" s="158"/>
      <c r="G91" s="158"/>
      <c r="H91" s="158"/>
      <c r="I91" s="158"/>
      <c r="J91" s="158"/>
    </row>
    <row r="92" spans="1:10">
      <c r="A92" s="158"/>
      <c r="B92" s="158"/>
      <c r="C92" s="158"/>
      <c r="D92" s="158"/>
      <c r="E92" s="158"/>
      <c r="F92" s="158"/>
      <c r="G92" s="158"/>
      <c r="H92" s="158"/>
      <c r="I92" s="158"/>
      <c r="J92" s="158"/>
    </row>
    <row r="93" spans="1:10">
      <c r="A93" s="158"/>
      <c r="B93" s="158"/>
      <c r="C93" s="158"/>
      <c r="D93" s="158"/>
      <c r="E93" s="158"/>
      <c r="F93" s="158"/>
      <c r="G93" s="158"/>
      <c r="H93" s="158"/>
      <c r="I93" s="158"/>
      <c r="J93" s="158"/>
    </row>
    <row r="94" spans="1:10">
      <c r="A94" s="158"/>
      <c r="B94" s="158"/>
      <c r="C94" s="158"/>
      <c r="D94" s="158"/>
      <c r="E94" s="158"/>
      <c r="F94" s="158"/>
      <c r="G94" s="158"/>
      <c r="H94" s="158"/>
      <c r="I94" s="158"/>
      <c r="J94" s="158"/>
    </row>
    <row r="95" spans="1:10">
      <c r="A95" s="158"/>
      <c r="B95" s="158"/>
      <c r="C95" s="158"/>
      <c r="D95" s="158"/>
      <c r="E95" s="158"/>
      <c r="F95" s="158"/>
      <c r="G95" s="158"/>
      <c r="H95" s="158"/>
      <c r="I95" s="158"/>
      <c r="J95" s="158"/>
    </row>
    <row r="96" spans="1:10">
      <c r="A96" s="158"/>
      <c r="B96" s="158"/>
      <c r="C96" s="158"/>
      <c r="D96" s="158"/>
      <c r="E96" s="158"/>
      <c r="F96" s="158"/>
      <c r="G96" s="158"/>
      <c r="H96" s="158"/>
      <c r="I96" s="158"/>
      <c r="J96" s="158"/>
    </row>
    <row r="97" spans="1:10">
      <c r="A97" s="158"/>
      <c r="B97" s="158"/>
      <c r="C97" s="158"/>
      <c r="D97" s="158"/>
      <c r="E97" s="158"/>
      <c r="F97" s="158"/>
      <c r="G97" s="158"/>
      <c r="H97" s="158"/>
      <c r="I97" s="158"/>
      <c r="J97" s="158"/>
    </row>
    <row r="98" spans="1:10">
      <c r="A98" s="158"/>
      <c r="B98" s="158"/>
      <c r="C98" s="158"/>
      <c r="D98" s="158"/>
      <c r="E98" s="158"/>
      <c r="F98" s="158"/>
      <c r="G98" s="158"/>
      <c r="H98" s="158"/>
      <c r="I98" s="158"/>
      <c r="J98" s="158"/>
    </row>
    <row r="99" spans="1:10">
      <c r="A99" s="158"/>
      <c r="B99" s="158"/>
      <c r="C99" s="158"/>
      <c r="D99" s="158"/>
      <c r="E99" s="158"/>
      <c r="F99" s="158"/>
      <c r="G99" s="158"/>
      <c r="H99" s="158"/>
      <c r="I99" s="158"/>
      <c r="J99" s="158"/>
    </row>
    <row r="100" spans="1:10">
      <c r="A100" s="158"/>
      <c r="B100" s="158"/>
      <c r="C100" s="158"/>
      <c r="D100" s="158"/>
      <c r="E100" s="158"/>
      <c r="F100" s="158"/>
      <c r="G100" s="158"/>
      <c r="H100" s="158"/>
      <c r="I100" s="158"/>
      <c r="J100" s="158"/>
    </row>
    <row r="101" spans="1:10">
      <c r="A101" s="158"/>
      <c r="B101" s="158"/>
      <c r="C101" s="158"/>
      <c r="D101" s="158"/>
      <c r="E101" s="158"/>
      <c r="F101" s="158"/>
      <c r="G101" s="158"/>
      <c r="H101" s="158"/>
      <c r="I101" s="158"/>
      <c r="J101" s="158"/>
    </row>
    <row r="102" spans="1:10">
      <c r="A102" s="158"/>
      <c r="B102" s="158"/>
      <c r="C102" s="158"/>
      <c r="D102" s="158"/>
      <c r="E102" s="158"/>
      <c r="F102" s="158"/>
      <c r="G102" s="158"/>
      <c r="H102" s="158"/>
      <c r="I102" s="158"/>
      <c r="J102" s="158"/>
    </row>
    <row r="103" spans="1:10">
      <c r="A103" s="158"/>
      <c r="B103" s="158"/>
      <c r="C103" s="158"/>
      <c r="D103" s="158"/>
      <c r="E103" s="158"/>
      <c r="F103" s="158"/>
      <c r="G103" s="158"/>
      <c r="H103" s="158"/>
      <c r="I103" s="158"/>
      <c r="J103" s="158"/>
    </row>
    <row r="104" spans="1:10">
      <c r="A104" s="158"/>
      <c r="B104" s="158"/>
      <c r="C104" s="158"/>
      <c r="D104" s="158"/>
      <c r="E104" s="158"/>
      <c r="F104" s="158"/>
      <c r="G104" s="158"/>
      <c r="H104" s="158"/>
      <c r="I104" s="158"/>
      <c r="J104" s="158"/>
    </row>
    <row r="105" spans="1:10">
      <c r="A105" s="158"/>
      <c r="B105" s="158"/>
      <c r="C105" s="158"/>
      <c r="D105" s="158"/>
      <c r="E105" s="158"/>
      <c r="F105" s="158"/>
      <c r="G105" s="158"/>
      <c r="H105" s="158"/>
      <c r="I105" s="158"/>
      <c r="J105" s="158"/>
    </row>
  </sheetData>
  <sheetProtection password="CA50" sheet="1" objects="1" scenarios="1"/>
  <mergeCells count="46">
    <mergeCell ref="B8:J8"/>
    <mergeCell ref="A3:J3"/>
    <mergeCell ref="A4:J4"/>
    <mergeCell ref="A5:B5"/>
    <mergeCell ref="H5:J5"/>
    <mergeCell ref="B7:J7"/>
    <mergeCell ref="A22:J22"/>
    <mergeCell ref="A9:A10"/>
    <mergeCell ref="B9:J10"/>
    <mergeCell ref="B11:J11"/>
    <mergeCell ref="A12:C13"/>
    <mergeCell ref="D12:J13"/>
    <mergeCell ref="A14:D15"/>
    <mergeCell ref="E14:J15"/>
    <mergeCell ref="E16:J16"/>
    <mergeCell ref="A18:B18"/>
    <mergeCell ref="C18:J18"/>
    <mergeCell ref="A19:C19"/>
    <mergeCell ref="A21:J21"/>
    <mergeCell ref="A35:J35"/>
    <mergeCell ref="A25:J25"/>
    <mergeCell ref="A26:J26"/>
    <mergeCell ref="A27:J27"/>
    <mergeCell ref="A28:J28"/>
    <mergeCell ref="A29:J29"/>
    <mergeCell ref="A30:J30"/>
    <mergeCell ref="A31:J31"/>
    <mergeCell ref="A32:J32"/>
    <mergeCell ref="A33:J33"/>
    <mergeCell ref="A34:J34"/>
    <mergeCell ref="D54:G54"/>
    <mergeCell ref="D55:G55"/>
    <mergeCell ref="A23:J23"/>
    <mergeCell ref="A24:J24"/>
    <mergeCell ref="A43:J43"/>
    <mergeCell ref="A44:J44"/>
    <mergeCell ref="A42:J42"/>
    <mergeCell ref="A45:J45"/>
    <mergeCell ref="A46:J46"/>
    <mergeCell ref="A47:J47"/>
    <mergeCell ref="A36:J36"/>
    <mergeCell ref="A37:J37"/>
    <mergeCell ref="A38:J38"/>
    <mergeCell ref="A39:J39"/>
    <mergeCell ref="A40:J40"/>
    <mergeCell ref="A41:J41"/>
  </mergeCells>
  <pageMargins left="0.70866141732283472" right="0.70866141732283472" top="0.74803149606299213" bottom="0.74803149606299213" header="0.31496062992125984" footer="0.31496062992125984"/>
  <pageSetup paperSize="9" scale="91" fitToHeight="2" orientation="portrait"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dimension ref="A1:I90"/>
  <sheetViews>
    <sheetView zoomScale="115" zoomScaleNormal="115" workbookViewId="0"/>
  </sheetViews>
  <sheetFormatPr defaultRowHeight="12.75"/>
  <cols>
    <col min="1" max="1" width="10.5703125" style="194" customWidth="1"/>
    <col min="2" max="3" width="2.140625" style="194" customWidth="1"/>
    <col min="4" max="4" width="29.140625" style="194" customWidth="1"/>
    <col min="5" max="5" width="16" style="194" customWidth="1"/>
    <col min="6" max="6" width="6.7109375" style="194" customWidth="1"/>
    <col min="7" max="7" width="9.140625" style="194"/>
    <col min="8" max="8" width="4" style="194" customWidth="1"/>
    <col min="9" max="16384" width="9.140625" style="194"/>
  </cols>
  <sheetData>
    <row r="1" spans="1:9">
      <c r="A1" s="195" t="s">
        <v>424</v>
      </c>
    </row>
    <row r="3" spans="1:9">
      <c r="A3" s="195" t="s">
        <v>429</v>
      </c>
    </row>
    <row r="4" spans="1:9">
      <c r="A4" s="195" t="s">
        <v>430</v>
      </c>
    </row>
    <row r="5" spans="1:9">
      <c r="A5" s="195" t="s">
        <v>431</v>
      </c>
    </row>
    <row r="6" spans="1:9">
      <c r="A6" s="195" t="s">
        <v>432</v>
      </c>
    </row>
    <row r="7" spans="1:9">
      <c r="A7" s="195"/>
    </row>
    <row r="9" spans="1:9">
      <c r="A9" s="415" t="s">
        <v>347</v>
      </c>
      <c r="B9" s="415"/>
      <c r="C9" s="415"/>
      <c r="D9" s="415"/>
      <c r="E9" s="415"/>
      <c r="F9" s="415"/>
      <c r="G9" s="415"/>
      <c r="H9" s="415"/>
      <c r="I9" s="415"/>
    </row>
    <row r="10" spans="1:9">
      <c r="A10" s="415" t="s">
        <v>348</v>
      </c>
      <c r="B10" s="415"/>
      <c r="C10" s="415"/>
      <c r="D10" s="415"/>
      <c r="E10" s="415"/>
      <c r="F10" s="415"/>
      <c r="G10" s="415"/>
      <c r="H10" s="415"/>
      <c r="I10" s="415"/>
    </row>
    <row r="11" spans="1:9">
      <c r="A11" s="196"/>
      <c r="B11" s="196"/>
      <c r="C11" s="196"/>
      <c r="D11" s="196"/>
      <c r="E11" s="196"/>
      <c r="F11" s="196"/>
      <c r="G11" s="196"/>
      <c r="H11" s="196"/>
      <c r="I11" s="196"/>
    </row>
    <row r="12" spans="1:9">
      <c r="A12" s="197" t="s">
        <v>200</v>
      </c>
      <c r="B12" s="416" t="str">
        <f>CONCATENATE(Заявление!D13," ",Заявление!D14," ",Заявление!D15)</f>
        <v xml:space="preserve">  </v>
      </c>
      <c r="C12" s="416"/>
      <c r="D12" s="416"/>
      <c r="E12" s="416"/>
      <c r="F12" s="416"/>
      <c r="G12" s="416"/>
      <c r="H12" s="416"/>
      <c r="I12" s="416"/>
    </row>
    <row r="13" spans="1:9" s="204" customFormat="1" ht="11.25">
      <c r="A13" s="166"/>
      <c r="B13" s="410" t="s">
        <v>349</v>
      </c>
      <c r="C13" s="410"/>
      <c r="D13" s="410"/>
      <c r="E13" s="410"/>
      <c r="F13" s="410"/>
      <c r="G13" s="410"/>
      <c r="H13" s="410"/>
      <c r="I13" s="410"/>
    </row>
    <row r="14" spans="1:9" ht="15" customHeight="1">
      <c r="A14" s="409" t="s">
        <v>350</v>
      </c>
      <c r="B14" s="413" t="str">
        <f>CONCATENATE("серия ",Заявление!B19," № ",Заявление!D19,", выдан ",Заявление!J19," г.")</f>
        <v>серия  № , выдан  г.</v>
      </c>
      <c r="C14" s="413"/>
      <c r="D14" s="413"/>
      <c r="E14" s="413"/>
      <c r="F14" s="413"/>
      <c r="G14" s="413"/>
      <c r="H14" s="413"/>
      <c r="I14" s="413"/>
    </row>
    <row r="15" spans="1:9" ht="27.75" customHeight="1">
      <c r="A15" s="409"/>
      <c r="B15" s="414" t="str">
        <f>CONCATENATE(Заявление!B20)</f>
        <v/>
      </c>
      <c r="C15" s="414"/>
      <c r="D15" s="414"/>
      <c r="E15" s="414"/>
      <c r="F15" s="414"/>
      <c r="G15" s="414"/>
      <c r="H15" s="414"/>
      <c r="I15" s="414"/>
    </row>
    <row r="16" spans="1:9" s="204" customFormat="1" ht="11.25">
      <c r="A16" s="166"/>
      <c r="B16" s="410" t="s">
        <v>351</v>
      </c>
      <c r="C16" s="411"/>
      <c r="D16" s="411"/>
      <c r="E16" s="411"/>
      <c r="F16" s="411"/>
      <c r="G16" s="411"/>
      <c r="H16" s="411"/>
      <c r="I16" s="411"/>
    </row>
    <row r="17" spans="1:9">
      <c r="A17" s="412" t="s">
        <v>377</v>
      </c>
      <c r="B17" s="412"/>
      <c r="C17" s="412"/>
      <c r="D17" s="413" t="str">
        <f>CONCATENATE(Заявление!C21)</f>
        <v/>
      </c>
      <c r="E17" s="413"/>
      <c r="F17" s="413"/>
      <c r="G17" s="413"/>
      <c r="H17" s="413"/>
      <c r="I17" s="413"/>
    </row>
    <row r="18" spans="1:9">
      <c r="A18" s="412"/>
      <c r="B18" s="412"/>
      <c r="C18" s="412"/>
      <c r="D18" s="414"/>
      <c r="E18" s="414"/>
      <c r="F18" s="414"/>
      <c r="G18" s="414"/>
      <c r="H18" s="414"/>
      <c r="I18" s="414"/>
    </row>
    <row r="19" spans="1:9">
      <c r="A19" s="198"/>
      <c r="B19" s="198"/>
      <c r="C19" s="198"/>
      <c r="D19" s="418" t="s">
        <v>352</v>
      </c>
      <c r="E19" s="418"/>
      <c r="F19" s="418"/>
      <c r="G19" s="418"/>
      <c r="H19" s="418"/>
      <c r="I19" s="418"/>
    </row>
    <row r="20" spans="1:9" ht="52.5" customHeight="1">
      <c r="A20" s="419" t="s">
        <v>421</v>
      </c>
      <c r="B20" s="419"/>
      <c r="C20" s="419"/>
      <c r="D20" s="419"/>
      <c r="E20" s="419"/>
      <c r="F20" s="419"/>
      <c r="G20" s="419"/>
      <c r="H20" s="419"/>
      <c r="I20" s="419"/>
    </row>
    <row r="21" spans="1:9" ht="15" customHeight="1">
      <c r="A21" s="417" t="str">
        <f>B12</f>
        <v xml:space="preserve">  </v>
      </c>
      <c r="B21" s="417"/>
      <c r="C21" s="417"/>
      <c r="D21" s="417"/>
      <c r="E21" s="417"/>
      <c r="F21" s="417"/>
      <c r="G21" s="417"/>
      <c r="H21" s="417"/>
      <c r="I21" s="199" t="s">
        <v>354</v>
      </c>
    </row>
    <row r="22" spans="1:9" s="204" customFormat="1" ht="11.25">
      <c r="A22" s="420" t="s">
        <v>353</v>
      </c>
      <c r="B22" s="420"/>
      <c r="C22" s="420"/>
      <c r="D22" s="420"/>
      <c r="E22" s="420"/>
      <c r="F22" s="420"/>
      <c r="G22" s="420"/>
      <c r="H22" s="420"/>
      <c r="I22" s="205"/>
    </row>
    <row r="23" spans="1:9" ht="28.5" customHeight="1">
      <c r="A23" s="408" t="s">
        <v>399</v>
      </c>
      <c r="B23" s="408"/>
      <c r="C23" s="408"/>
      <c r="D23" s="408"/>
      <c r="E23" s="408"/>
      <c r="F23" s="408"/>
      <c r="G23" s="408"/>
      <c r="H23" s="408"/>
      <c r="I23" s="408"/>
    </row>
    <row r="24" spans="1:9" ht="38.25" customHeight="1">
      <c r="A24" s="405" t="s">
        <v>356</v>
      </c>
      <c r="B24" s="406"/>
      <c r="C24" s="406"/>
      <c r="D24" s="200" t="s">
        <v>357</v>
      </c>
      <c r="E24" s="200" t="s">
        <v>398</v>
      </c>
      <c r="F24" s="405" t="s">
        <v>355</v>
      </c>
      <c r="G24" s="405"/>
      <c r="H24" s="405"/>
      <c r="I24" s="405"/>
    </row>
    <row r="25" spans="1:9" ht="15.75" customHeight="1">
      <c r="A25" s="421" t="s">
        <v>367</v>
      </c>
      <c r="B25" s="422"/>
      <c r="C25" s="423"/>
      <c r="D25" s="201" t="s">
        <v>358</v>
      </c>
      <c r="E25" s="201"/>
      <c r="F25" s="406"/>
      <c r="G25" s="406"/>
      <c r="H25" s="406"/>
      <c r="I25" s="406"/>
    </row>
    <row r="26" spans="1:9">
      <c r="A26" s="424"/>
      <c r="B26" s="425"/>
      <c r="C26" s="426"/>
      <c r="D26" s="201" t="s">
        <v>68</v>
      </c>
      <c r="E26" s="201"/>
      <c r="F26" s="406"/>
      <c r="G26" s="406"/>
      <c r="H26" s="406"/>
      <c r="I26" s="406"/>
    </row>
    <row r="27" spans="1:9" ht="15.75" customHeight="1">
      <c r="A27" s="424"/>
      <c r="B27" s="425"/>
      <c r="C27" s="426"/>
      <c r="D27" s="201" t="s">
        <v>359</v>
      </c>
      <c r="E27" s="201"/>
      <c r="F27" s="406"/>
      <c r="G27" s="406"/>
      <c r="H27" s="406"/>
      <c r="I27" s="406"/>
    </row>
    <row r="28" spans="1:9" ht="15.75" customHeight="1">
      <c r="A28" s="424"/>
      <c r="B28" s="425"/>
      <c r="C28" s="426"/>
      <c r="D28" s="201" t="s">
        <v>400</v>
      </c>
      <c r="E28" s="201"/>
      <c r="F28" s="406"/>
      <c r="G28" s="406"/>
      <c r="H28" s="406"/>
      <c r="I28" s="406"/>
    </row>
    <row r="29" spans="1:9" ht="51">
      <c r="A29" s="424"/>
      <c r="B29" s="425"/>
      <c r="C29" s="426"/>
      <c r="D29" s="201" t="s">
        <v>401</v>
      </c>
      <c r="E29" s="201"/>
      <c r="F29" s="406"/>
      <c r="G29" s="406"/>
      <c r="H29" s="406"/>
      <c r="I29" s="406"/>
    </row>
    <row r="30" spans="1:9">
      <c r="A30" s="424"/>
      <c r="B30" s="425"/>
      <c r="C30" s="426"/>
      <c r="D30" s="201" t="s">
        <v>402</v>
      </c>
      <c r="E30" s="201"/>
      <c r="F30" s="406"/>
      <c r="G30" s="406"/>
      <c r="H30" s="406"/>
      <c r="I30" s="406"/>
    </row>
    <row r="31" spans="1:9">
      <c r="A31" s="427"/>
      <c r="B31" s="428"/>
      <c r="C31" s="429"/>
      <c r="D31" s="201" t="s">
        <v>403</v>
      </c>
      <c r="E31" s="201"/>
      <c r="F31" s="406"/>
      <c r="G31" s="406"/>
      <c r="H31" s="406"/>
      <c r="I31" s="406"/>
    </row>
    <row r="32" spans="1:9" ht="6.75" customHeight="1">
      <c r="A32" s="196"/>
      <c r="B32" s="196"/>
      <c r="C32" s="196"/>
      <c r="D32" s="196"/>
      <c r="E32" s="196"/>
      <c r="F32" s="196"/>
      <c r="G32" s="196"/>
      <c r="H32" s="196"/>
      <c r="I32" s="196"/>
    </row>
    <row r="33" spans="1:9" ht="117" customHeight="1">
      <c r="A33" s="401" t="s">
        <v>404</v>
      </c>
      <c r="B33" s="401"/>
      <c r="C33" s="401"/>
      <c r="D33" s="401"/>
      <c r="E33" s="401"/>
      <c r="F33" s="401"/>
      <c r="G33" s="401"/>
      <c r="H33" s="401"/>
      <c r="I33" s="401"/>
    </row>
    <row r="34" spans="1:9" ht="40.5" customHeight="1">
      <c r="A34" s="405" t="s">
        <v>356</v>
      </c>
      <c r="B34" s="406"/>
      <c r="C34" s="406"/>
      <c r="D34" s="200" t="s">
        <v>357</v>
      </c>
      <c r="E34" s="200" t="s">
        <v>398</v>
      </c>
      <c r="F34" s="405" t="s">
        <v>355</v>
      </c>
      <c r="G34" s="405"/>
      <c r="H34" s="405"/>
      <c r="I34" s="405"/>
    </row>
    <row r="35" spans="1:9" ht="15.75" customHeight="1">
      <c r="A35" s="421" t="s">
        <v>367</v>
      </c>
      <c r="B35" s="422"/>
      <c r="C35" s="423"/>
      <c r="D35" s="201" t="s">
        <v>358</v>
      </c>
      <c r="E35" s="201"/>
      <c r="F35" s="406"/>
      <c r="G35" s="406"/>
      <c r="H35" s="406"/>
      <c r="I35" s="406"/>
    </row>
    <row r="36" spans="1:9">
      <c r="A36" s="424"/>
      <c r="B36" s="425"/>
      <c r="C36" s="426"/>
      <c r="D36" s="201" t="s">
        <v>68</v>
      </c>
      <c r="E36" s="201"/>
      <c r="F36" s="406"/>
      <c r="G36" s="406"/>
      <c r="H36" s="406"/>
      <c r="I36" s="406"/>
    </row>
    <row r="37" spans="1:9" ht="15.75" customHeight="1">
      <c r="A37" s="424"/>
      <c r="B37" s="425"/>
      <c r="C37" s="426"/>
      <c r="D37" s="201" t="s">
        <v>359</v>
      </c>
      <c r="E37" s="201"/>
      <c r="F37" s="406"/>
      <c r="G37" s="406"/>
      <c r="H37" s="406"/>
      <c r="I37" s="406"/>
    </row>
    <row r="38" spans="1:9" ht="15.75" customHeight="1">
      <c r="A38" s="424"/>
      <c r="B38" s="425"/>
      <c r="C38" s="426"/>
      <c r="D38" s="201" t="s">
        <v>74</v>
      </c>
      <c r="E38" s="201"/>
      <c r="F38" s="406"/>
      <c r="G38" s="406"/>
      <c r="H38" s="406"/>
      <c r="I38" s="406"/>
    </row>
    <row r="39" spans="1:9">
      <c r="A39" s="424"/>
      <c r="B39" s="425"/>
      <c r="C39" s="426"/>
      <c r="D39" s="201" t="s">
        <v>360</v>
      </c>
      <c r="E39" s="201"/>
      <c r="F39" s="406"/>
      <c r="G39" s="406"/>
      <c r="H39" s="406"/>
      <c r="I39" s="406"/>
    </row>
    <row r="40" spans="1:9" ht="15.75" customHeight="1">
      <c r="A40" s="424"/>
      <c r="B40" s="425"/>
      <c r="C40" s="426"/>
      <c r="D40" s="201" t="s">
        <v>361</v>
      </c>
      <c r="E40" s="201"/>
      <c r="F40" s="406"/>
      <c r="G40" s="406"/>
      <c r="H40" s="406"/>
      <c r="I40" s="406"/>
    </row>
    <row r="41" spans="1:9" ht="15.75" customHeight="1">
      <c r="A41" s="424"/>
      <c r="B41" s="425"/>
      <c r="C41" s="426"/>
      <c r="D41" s="201" t="s">
        <v>362</v>
      </c>
      <c r="E41" s="201"/>
      <c r="F41" s="406"/>
      <c r="G41" s="406"/>
      <c r="H41" s="406"/>
      <c r="I41" s="406"/>
    </row>
    <row r="42" spans="1:9" ht="15.75" customHeight="1">
      <c r="A42" s="424"/>
      <c r="B42" s="425"/>
      <c r="C42" s="426"/>
      <c r="D42" s="201" t="s">
        <v>363</v>
      </c>
      <c r="E42" s="201"/>
      <c r="F42" s="406"/>
      <c r="G42" s="406"/>
      <c r="H42" s="406"/>
      <c r="I42" s="406"/>
    </row>
    <row r="43" spans="1:9" ht="15.75" customHeight="1">
      <c r="A43" s="424"/>
      <c r="B43" s="425"/>
      <c r="C43" s="426"/>
      <c r="D43" s="201" t="s">
        <v>364</v>
      </c>
      <c r="E43" s="201"/>
      <c r="F43" s="406"/>
      <c r="G43" s="406"/>
      <c r="H43" s="406"/>
      <c r="I43" s="406"/>
    </row>
    <row r="44" spans="1:9" ht="38.25">
      <c r="A44" s="424"/>
      <c r="B44" s="425"/>
      <c r="C44" s="426"/>
      <c r="D44" s="201" t="s">
        <v>365</v>
      </c>
      <c r="E44" s="201"/>
      <c r="F44" s="406"/>
      <c r="G44" s="406"/>
      <c r="H44" s="406"/>
      <c r="I44" s="406"/>
    </row>
    <row r="45" spans="1:9">
      <c r="A45" s="424"/>
      <c r="B45" s="425"/>
      <c r="C45" s="426"/>
      <c r="D45" s="201" t="s">
        <v>405</v>
      </c>
      <c r="E45" s="201"/>
      <c r="F45" s="406"/>
      <c r="G45" s="406"/>
      <c r="H45" s="406"/>
      <c r="I45" s="406"/>
    </row>
    <row r="46" spans="1:9" ht="14.25" customHeight="1">
      <c r="A46" s="424"/>
      <c r="B46" s="425"/>
      <c r="C46" s="426"/>
      <c r="D46" s="201" t="s">
        <v>366</v>
      </c>
      <c r="E46" s="201"/>
      <c r="F46" s="406"/>
      <c r="G46" s="406"/>
      <c r="H46" s="406"/>
      <c r="I46" s="406"/>
    </row>
    <row r="47" spans="1:9" ht="51">
      <c r="A47" s="424"/>
      <c r="B47" s="425"/>
      <c r="C47" s="426"/>
      <c r="D47" s="201" t="s">
        <v>401</v>
      </c>
      <c r="E47" s="201"/>
      <c r="F47" s="406"/>
      <c r="G47" s="406"/>
      <c r="H47" s="406"/>
      <c r="I47" s="406"/>
    </row>
    <row r="48" spans="1:9" ht="25.5">
      <c r="A48" s="424"/>
      <c r="B48" s="425"/>
      <c r="C48" s="426"/>
      <c r="D48" s="201" t="s">
        <v>406</v>
      </c>
      <c r="E48" s="201"/>
      <c r="F48" s="406"/>
      <c r="G48" s="406"/>
      <c r="H48" s="406"/>
      <c r="I48" s="406"/>
    </row>
    <row r="49" spans="1:9">
      <c r="A49" s="424"/>
      <c r="B49" s="425"/>
      <c r="C49" s="426"/>
      <c r="D49" s="201" t="s">
        <v>407</v>
      </c>
      <c r="E49" s="201"/>
      <c r="F49" s="406"/>
      <c r="G49" s="406"/>
      <c r="H49" s="406"/>
      <c r="I49" s="406"/>
    </row>
    <row r="50" spans="1:9" ht="15" customHeight="1">
      <c r="A50" s="424"/>
      <c r="B50" s="425"/>
      <c r="C50" s="426"/>
      <c r="D50" s="201" t="s">
        <v>408</v>
      </c>
      <c r="E50" s="201"/>
      <c r="F50" s="406"/>
      <c r="G50" s="406"/>
      <c r="H50" s="406"/>
      <c r="I50" s="406"/>
    </row>
    <row r="51" spans="1:9" ht="38.25">
      <c r="A51" s="427"/>
      <c r="B51" s="428"/>
      <c r="C51" s="429"/>
      <c r="D51" s="201" t="s">
        <v>409</v>
      </c>
      <c r="E51" s="201"/>
      <c r="F51" s="406"/>
      <c r="G51" s="406"/>
      <c r="H51" s="406"/>
      <c r="I51" s="406"/>
    </row>
    <row r="52" spans="1:9" ht="6.75" customHeight="1">
      <c r="A52" s="196"/>
      <c r="B52" s="196"/>
      <c r="C52" s="196"/>
      <c r="D52" s="196"/>
      <c r="E52" s="196"/>
      <c r="F52" s="196"/>
      <c r="G52" s="196"/>
      <c r="H52" s="196"/>
      <c r="I52" s="196"/>
    </row>
    <row r="53" spans="1:9" ht="28.5" customHeight="1">
      <c r="A53" s="430" t="s">
        <v>410</v>
      </c>
      <c r="B53" s="430"/>
      <c r="C53" s="430"/>
      <c r="D53" s="430"/>
      <c r="E53" s="430"/>
      <c r="F53" s="430"/>
      <c r="G53" s="430"/>
      <c r="H53" s="430"/>
      <c r="I53" s="430"/>
    </row>
    <row r="54" spans="1:9" ht="39" customHeight="1">
      <c r="A54" s="405" t="s">
        <v>356</v>
      </c>
      <c r="B54" s="406"/>
      <c r="C54" s="406"/>
      <c r="D54" s="405" t="s">
        <v>357</v>
      </c>
      <c r="E54" s="406"/>
      <c r="F54" s="405" t="s">
        <v>420</v>
      </c>
      <c r="G54" s="405"/>
      <c r="H54" s="405"/>
      <c r="I54" s="405"/>
    </row>
    <row r="55" spans="1:9" ht="24.75" customHeight="1">
      <c r="A55" s="421" t="s">
        <v>367</v>
      </c>
      <c r="B55" s="422"/>
      <c r="C55" s="423"/>
      <c r="D55" s="407" t="s">
        <v>409</v>
      </c>
      <c r="E55" s="407"/>
      <c r="F55" s="406"/>
      <c r="G55" s="406"/>
      <c r="H55" s="406"/>
      <c r="I55" s="406"/>
    </row>
    <row r="56" spans="1:9">
      <c r="A56" s="424"/>
      <c r="B56" s="425"/>
      <c r="C56" s="426"/>
      <c r="D56" s="407" t="s">
        <v>405</v>
      </c>
      <c r="E56" s="407"/>
      <c r="F56" s="406"/>
      <c r="G56" s="406"/>
      <c r="H56" s="406"/>
      <c r="I56" s="406"/>
    </row>
    <row r="57" spans="1:9">
      <c r="A57" s="427"/>
      <c r="B57" s="428"/>
      <c r="C57" s="429"/>
      <c r="D57" s="407" t="s">
        <v>361</v>
      </c>
      <c r="E57" s="407"/>
      <c r="F57" s="406"/>
      <c r="G57" s="406"/>
      <c r="H57" s="406"/>
      <c r="I57" s="406"/>
    </row>
    <row r="59" spans="1:9">
      <c r="A59" s="400" t="s">
        <v>411</v>
      </c>
      <c r="B59" s="400"/>
      <c r="C59" s="400"/>
      <c r="D59" s="400"/>
      <c r="E59" s="400"/>
      <c r="F59" s="400"/>
      <c r="G59" s="400"/>
      <c r="H59" s="400"/>
      <c r="I59" s="400"/>
    </row>
    <row r="60" spans="1:9" ht="39" customHeight="1">
      <c r="A60" s="405" t="s">
        <v>356</v>
      </c>
      <c r="B60" s="406"/>
      <c r="C60" s="406"/>
      <c r="D60" s="405" t="s">
        <v>357</v>
      </c>
      <c r="E60" s="406"/>
      <c r="F60" s="405" t="s">
        <v>420</v>
      </c>
      <c r="G60" s="405"/>
      <c r="H60" s="405"/>
      <c r="I60" s="405"/>
    </row>
    <row r="61" spans="1:9" ht="12.75" customHeight="1">
      <c r="A61" s="421" t="s">
        <v>367</v>
      </c>
      <c r="B61" s="422"/>
      <c r="C61" s="423"/>
      <c r="D61" s="407" t="s">
        <v>412</v>
      </c>
      <c r="E61" s="407"/>
      <c r="F61" s="406"/>
      <c r="G61" s="406"/>
      <c r="H61" s="406"/>
      <c r="I61" s="406"/>
    </row>
    <row r="62" spans="1:9">
      <c r="A62" s="424"/>
      <c r="B62" s="425"/>
      <c r="C62" s="426"/>
      <c r="D62" s="407" t="s">
        <v>363</v>
      </c>
      <c r="E62" s="407"/>
      <c r="F62" s="406"/>
      <c r="G62" s="406"/>
      <c r="H62" s="406"/>
      <c r="I62" s="406"/>
    </row>
    <row r="63" spans="1:9">
      <c r="A63" s="424"/>
      <c r="B63" s="425"/>
      <c r="C63" s="426"/>
      <c r="D63" s="407" t="s">
        <v>364</v>
      </c>
      <c r="E63" s="407"/>
      <c r="F63" s="406"/>
      <c r="G63" s="406"/>
      <c r="H63" s="406"/>
      <c r="I63" s="406"/>
    </row>
    <row r="64" spans="1:9" ht="27" customHeight="1">
      <c r="A64" s="424"/>
      <c r="B64" s="425"/>
      <c r="C64" s="426"/>
      <c r="D64" s="407" t="s">
        <v>409</v>
      </c>
      <c r="E64" s="407"/>
      <c r="F64" s="406"/>
      <c r="G64" s="406"/>
      <c r="H64" s="406"/>
      <c r="I64" s="406"/>
    </row>
    <row r="65" spans="1:9" ht="14.25" customHeight="1">
      <c r="A65" s="424"/>
      <c r="B65" s="425"/>
      <c r="C65" s="426"/>
      <c r="D65" s="407" t="s">
        <v>413</v>
      </c>
      <c r="E65" s="407"/>
      <c r="F65" s="406"/>
      <c r="G65" s="406"/>
      <c r="H65" s="406"/>
      <c r="I65" s="406"/>
    </row>
    <row r="66" spans="1:9">
      <c r="A66" s="424"/>
      <c r="B66" s="425"/>
      <c r="C66" s="426"/>
      <c r="D66" s="407" t="s">
        <v>414</v>
      </c>
      <c r="E66" s="407"/>
      <c r="F66" s="406"/>
      <c r="G66" s="406"/>
      <c r="H66" s="406"/>
      <c r="I66" s="406"/>
    </row>
    <row r="67" spans="1:9">
      <c r="A67" s="424"/>
      <c r="B67" s="425"/>
      <c r="C67" s="426"/>
      <c r="D67" s="407" t="s">
        <v>415</v>
      </c>
      <c r="E67" s="407"/>
      <c r="F67" s="406"/>
      <c r="G67" s="406"/>
      <c r="H67" s="406"/>
      <c r="I67" s="406"/>
    </row>
    <row r="68" spans="1:9">
      <c r="A68" s="427"/>
      <c r="B68" s="428"/>
      <c r="C68" s="429"/>
      <c r="D68" s="407" t="s">
        <v>416</v>
      </c>
      <c r="E68" s="407"/>
      <c r="F68" s="406"/>
      <c r="G68" s="406"/>
      <c r="H68" s="406"/>
      <c r="I68" s="406"/>
    </row>
    <row r="69" spans="1:9" ht="34.5" customHeight="1">
      <c r="A69" s="401" t="s">
        <v>417</v>
      </c>
      <c r="B69" s="401"/>
      <c r="C69" s="401"/>
      <c r="D69" s="401"/>
      <c r="E69" s="401"/>
      <c r="F69" s="401"/>
      <c r="G69" s="401"/>
      <c r="H69" s="401"/>
      <c r="I69" s="401"/>
    </row>
    <row r="70" spans="1:9" ht="72.75" customHeight="1">
      <c r="A70" s="401" t="s">
        <v>418</v>
      </c>
      <c r="B70" s="401"/>
      <c r="C70" s="401"/>
      <c r="D70" s="401"/>
      <c r="E70" s="401"/>
      <c r="F70" s="401"/>
      <c r="G70" s="401"/>
      <c r="H70" s="401"/>
      <c r="I70" s="401"/>
    </row>
    <row r="71" spans="1:9" ht="21" customHeight="1">
      <c r="A71" s="400" t="s">
        <v>422</v>
      </c>
      <c r="B71" s="400"/>
      <c r="C71" s="400"/>
      <c r="D71" s="400"/>
      <c r="E71" s="400"/>
      <c r="F71" s="400"/>
      <c r="G71" s="400"/>
      <c r="H71" s="400"/>
      <c r="I71" s="400"/>
    </row>
    <row r="72" spans="1:9" ht="44.25" customHeight="1">
      <c r="A72" s="401" t="s">
        <v>368</v>
      </c>
      <c r="B72" s="401"/>
      <c r="C72" s="401"/>
      <c r="D72" s="401"/>
      <c r="E72" s="401"/>
      <c r="F72" s="401"/>
      <c r="G72" s="401"/>
      <c r="H72" s="401"/>
      <c r="I72" s="401"/>
    </row>
    <row r="73" spans="1:9" ht="33" customHeight="1">
      <c r="A73" s="401" t="s">
        <v>423</v>
      </c>
      <c r="B73" s="401"/>
      <c r="C73" s="401"/>
      <c r="D73" s="401"/>
      <c r="E73" s="401"/>
      <c r="F73" s="401"/>
      <c r="G73" s="401"/>
      <c r="H73" s="401"/>
      <c r="I73" s="401"/>
    </row>
    <row r="74" spans="1:9" ht="35.25" customHeight="1">
      <c r="A74" s="402" t="s">
        <v>369</v>
      </c>
      <c r="B74" s="401"/>
      <c r="C74" s="401"/>
      <c r="D74" s="401"/>
      <c r="E74" s="401"/>
      <c r="F74" s="401"/>
      <c r="G74" s="401"/>
      <c r="H74" s="401"/>
      <c r="I74" s="401"/>
    </row>
    <row r="75" spans="1:9" ht="30.75" customHeight="1">
      <c r="A75" s="402" t="s">
        <v>419</v>
      </c>
      <c r="B75" s="401"/>
      <c r="C75" s="401"/>
      <c r="D75" s="401"/>
      <c r="E75" s="401"/>
      <c r="F75" s="401"/>
      <c r="G75" s="401"/>
      <c r="H75" s="401"/>
      <c r="I75" s="401"/>
    </row>
    <row r="76" spans="1:9">
      <c r="A76" s="403"/>
      <c r="B76" s="403"/>
      <c r="C76" s="403"/>
      <c r="D76" s="403"/>
      <c r="E76" s="403"/>
      <c r="F76" s="403"/>
      <c r="G76" s="403"/>
      <c r="H76" s="403"/>
      <c r="I76" s="403"/>
    </row>
    <row r="77" spans="1:9" ht="15.75" customHeight="1">
      <c r="A77" s="403"/>
      <c r="B77" s="403"/>
      <c r="C77" s="403"/>
      <c r="D77" s="403"/>
      <c r="E77" s="403"/>
      <c r="F77" s="404" t="s">
        <v>434</v>
      </c>
      <c r="G77" s="404"/>
      <c r="H77" s="404"/>
      <c r="I77" s="404"/>
    </row>
    <row r="78" spans="1:9">
      <c r="A78" s="403"/>
      <c r="B78" s="403"/>
      <c r="C78" s="403"/>
      <c r="D78" s="403"/>
      <c r="E78" s="403"/>
      <c r="F78" s="403"/>
      <c r="G78" s="403"/>
      <c r="H78" s="403"/>
      <c r="I78" s="403"/>
    </row>
    <row r="79" spans="1:9">
      <c r="A79" s="202"/>
      <c r="B79" s="202"/>
      <c r="C79" s="203"/>
      <c r="D79" s="202"/>
      <c r="E79" s="202"/>
      <c r="F79" s="202"/>
      <c r="G79" s="202"/>
      <c r="H79" s="202"/>
      <c r="I79" s="202"/>
    </row>
    <row r="80" spans="1:9" s="204" customFormat="1" ht="11.25">
      <c r="A80" s="398" t="s">
        <v>433</v>
      </c>
      <c r="B80" s="399"/>
      <c r="C80" s="399"/>
      <c r="D80" s="399"/>
      <c r="E80" s="399"/>
      <c r="F80" s="399"/>
      <c r="G80" s="399"/>
      <c r="H80" s="399"/>
      <c r="I80" s="399"/>
    </row>
    <row r="81" spans="1:9">
      <c r="A81" s="196"/>
      <c r="B81" s="196"/>
      <c r="C81" s="196"/>
      <c r="D81" s="196"/>
      <c r="E81" s="196"/>
      <c r="F81" s="196"/>
      <c r="G81" s="196"/>
      <c r="H81" s="196"/>
      <c r="I81" s="196"/>
    </row>
    <row r="82" spans="1:9">
      <c r="A82" s="196"/>
      <c r="B82" s="196"/>
      <c r="C82" s="196"/>
      <c r="D82" s="196"/>
      <c r="E82" s="196"/>
      <c r="F82" s="196"/>
      <c r="G82" s="196"/>
      <c r="H82" s="196"/>
      <c r="I82" s="196"/>
    </row>
    <row r="83" spans="1:9">
      <c r="A83" s="196"/>
      <c r="B83" s="196"/>
      <c r="C83" s="196"/>
      <c r="D83" s="196"/>
      <c r="E83" s="196"/>
      <c r="F83" s="196"/>
      <c r="G83" s="196"/>
      <c r="H83" s="196"/>
      <c r="I83" s="196"/>
    </row>
    <row r="84" spans="1:9">
      <c r="A84" s="196"/>
      <c r="B84" s="196"/>
      <c r="C84" s="196"/>
      <c r="D84" s="196"/>
      <c r="E84" s="196"/>
      <c r="F84" s="196"/>
      <c r="G84" s="196"/>
      <c r="H84" s="196"/>
      <c r="I84" s="196"/>
    </row>
    <row r="85" spans="1:9">
      <c r="A85" s="196"/>
      <c r="B85" s="196"/>
      <c r="C85" s="196"/>
      <c r="D85" s="196"/>
      <c r="E85" s="196"/>
      <c r="F85" s="196"/>
      <c r="G85" s="196"/>
      <c r="H85" s="196"/>
      <c r="I85" s="196"/>
    </row>
    <row r="86" spans="1:9">
      <c r="A86" s="196"/>
      <c r="B86" s="196"/>
      <c r="C86" s="196"/>
      <c r="D86" s="196"/>
      <c r="E86" s="196"/>
      <c r="F86" s="196"/>
      <c r="G86" s="196"/>
      <c r="H86" s="196"/>
      <c r="I86" s="196"/>
    </row>
    <row r="87" spans="1:9">
      <c r="A87" s="196"/>
      <c r="B87" s="196"/>
      <c r="C87" s="196"/>
      <c r="D87" s="196"/>
      <c r="E87" s="196"/>
      <c r="F87" s="196"/>
      <c r="G87" s="196"/>
      <c r="H87" s="196"/>
      <c r="I87" s="196"/>
    </row>
    <row r="88" spans="1:9">
      <c r="A88" s="196"/>
      <c r="B88" s="196"/>
      <c r="C88" s="196"/>
      <c r="D88" s="196"/>
      <c r="E88" s="196"/>
      <c r="F88" s="196"/>
      <c r="G88" s="196"/>
      <c r="H88" s="196"/>
      <c r="I88" s="196"/>
    </row>
    <row r="89" spans="1:9">
      <c r="A89" s="196"/>
      <c r="B89" s="196"/>
      <c r="C89" s="196"/>
      <c r="F89" s="196"/>
      <c r="G89" s="196"/>
      <c r="H89" s="196"/>
      <c r="I89" s="196"/>
    </row>
    <row r="90" spans="1:9">
      <c r="A90" s="196"/>
      <c r="B90" s="196"/>
      <c r="C90" s="196"/>
      <c r="F90" s="196"/>
      <c r="G90" s="196"/>
      <c r="H90" s="196"/>
      <c r="I90" s="196"/>
    </row>
  </sheetData>
  <sheetProtection password="CA50" sheet="1" objects="1" scenarios="1"/>
  <mergeCells count="95">
    <mergeCell ref="A69:I69"/>
    <mergeCell ref="A70:I70"/>
    <mergeCell ref="A55:C57"/>
    <mergeCell ref="A61:C68"/>
    <mergeCell ref="A53:I53"/>
    <mergeCell ref="D54:E54"/>
    <mergeCell ref="D55:E55"/>
    <mergeCell ref="D56:E56"/>
    <mergeCell ref="D57:E57"/>
    <mergeCell ref="F68:I68"/>
    <mergeCell ref="D68:E68"/>
    <mergeCell ref="D65:E65"/>
    <mergeCell ref="F65:I65"/>
    <mergeCell ref="D66:E66"/>
    <mergeCell ref="F66:I66"/>
    <mergeCell ref="D67:E67"/>
    <mergeCell ref="F34:I34"/>
    <mergeCell ref="A25:C31"/>
    <mergeCell ref="F46:I46"/>
    <mergeCell ref="A35:C51"/>
    <mergeCell ref="F29:I29"/>
    <mergeCell ref="F30:I30"/>
    <mergeCell ref="F31:I31"/>
    <mergeCell ref="F28:I28"/>
    <mergeCell ref="F47:I47"/>
    <mergeCell ref="F48:I48"/>
    <mergeCell ref="F49:I49"/>
    <mergeCell ref="A24:C24"/>
    <mergeCell ref="F24:I24"/>
    <mergeCell ref="F25:I25"/>
    <mergeCell ref="F26:I26"/>
    <mergeCell ref="F27:I27"/>
    <mergeCell ref="F67:I67"/>
    <mergeCell ref="A9:I9"/>
    <mergeCell ref="A10:I10"/>
    <mergeCell ref="B12:I12"/>
    <mergeCell ref="B13:I13"/>
    <mergeCell ref="A21:H21"/>
    <mergeCell ref="F36:I36"/>
    <mergeCell ref="F37:I37"/>
    <mergeCell ref="A34:C34"/>
    <mergeCell ref="F35:I35"/>
    <mergeCell ref="B14:I14"/>
    <mergeCell ref="B15:I15"/>
    <mergeCell ref="D19:I19"/>
    <mergeCell ref="A20:I20"/>
    <mergeCell ref="A33:I33"/>
    <mergeCell ref="A22:H22"/>
    <mergeCell ref="A23:I23"/>
    <mergeCell ref="A59:I59"/>
    <mergeCell ref="A14:A15"/>
    <mergeCell ref="B16:I16"/>
    <mergeCell ref="A17:C18"/>
    <mergeCell ref="D17:I18"/>
    <mergeCell ref="F41:I41"/>
    <mergeCell ref="F42:I42"/>
    <mergeCell ref="F43:I43"/>
    <mergeCell ref="F38:I38"/>
    <mergeCell ref="F39:I39"/>
    <mergeCell ref="F40:I40"/>
    <mergeCell ref="F51:I51"/>
    <mergeCell ref="F44:I44"/>
    <mergeCell ref="F45:I45"/>
    <mergeCell ref="F50:I50"/>
    <mergeCell ref="F57:I57"/>
    <mergeCell ref="A54:C54"/>
    <mergeCell ref="F54:I54"/>
    <mergeCell ref="F55:I55"/>
    <mergeCell ref="F56:I56"/>
    <mergeCell ref="D62:E62"/>
    <mergeCell ref="F62:I62"/>
    <mergeCell ref="D63:E63"/>
    <mergeCell ref="F63:I63"/>
    <mergeCell ref="D64:E64"/>
    <mergeCell ref="F64:I64"/>
    <mergeCell ref="A60:C60"/>
    <mergeCell ref="D60:E60"/>
    <mergeCell ref="F60:I60"/>
    <mergeCell ref="D61:E61"/>
    <mergeCell ref="F61:I61"/>
    <mergeCell ref="A80:I80"/>
    <mergeCell ref="A71:I71"/>
    <mergeCell ref="A72:I72"/>
    <mergeCell ref="A73:I73"/>
    <mergeCell ref="A74:I74"/>
    <mergeCell ref="A75:I75"/>
    <mergeCell ref="A77:C77"/>
    <mergeCell ref="D77:E77"/>
    <mergeCell ref="F77:I77"/>
    <mergeCell ref="A78:C78"/>
    <mergeCell ref="D78:E78"/>
    <mergeCell ref="F78:I78"/>
    <mergeCell ref="A76:C76"/>
    <mergeCell ref="D76:E76"/>
    <mergeCell ref="F76:I76"/>
  </mergeCells>
  <pageMargins left="0.6692913385826772" right="0.59055118110236227" top="0.46" bottom="0.46" header="0.31496062992125984" footer="0.31496062992125984"/>
  <pageSetup paperSize="9" fitToHeight="3" orientation="portrait" r:id="rId1"/>
</worksheet>
</file>

<file path=xl/worksheets/sheet12.xml><?xml version="1.0" encoding="utf-8"?>
<worksheet xmlns="http://schemas.openxmlformats.org/spreadsheetml/2006/main" xmlns:r="http://schemas.openxmlformats.org/officeDocument/2006/relationships">
  <dimension ref="A1:AI40"/>
  <sheetViews>
    <sheetView workbookViewId="0">
      <selection activeCell="A17" sqref="A17:G17"/>
    </sheetView>
  </sheetViews>
  <sheetFormatPr defaultRowHeight="15"/>
  <cols>
    <col min="1" max="3" width="9.140625" style="3"/>
    <col min="4" max="4" width="35.85546875" style="3" customWidth="1"/>
    <col min="5" max="8" width="9.140625" style="3"/>
    <col min="9" max="9" width="56.85546875" style="3" customWidth="1"/>
    <col min="10" max="21" width="9.140625" style="5"/>
    <col min="22" max="33" width="9.140625" style="4"/>
    <col min="34" max="16384" width="9.140625" style="3"/>
  </cols>
  <sheetData>
    <row r="1" spans="1:35">
      <c r="A1" s="206" t="s">
        <v>438</v>
      </c>
    </row>
    <row r="2" spans="1:35">
      <c r="A2" s="206" t="s">
        <v>437</v>
      </c>
    </row>
    <row r="3" spans="1:35">
      <c r="A3" s="206" t="s">
        <v>439</v>
      </c>
    </row>
    <row r="4" spans="1:35" ht="15.75">
      <c r="A4" s="10"/>
      <c r="B4" s="10"/>
      <c r="C4" s="10"/>
      <c r="D4" s="10"/>
      <c r="E4" s="10" t="s">
        <v>192</v>
      </c>
      <c r="F4" s="10"/>
      <c r="G4" s="10"/>
      <c r="H4" s="4"/>
      <c r="I4" s="4"/>
      <c r="P4" s="5" t="s">
        <v>11</v>
      </c>
      <c r="Q4" s="5" t="s">
        <v>12</v>
      </c>
      <c r="AH4" s="4"/>
      <c r="AI4" s="4"/>
    </row>
    <row r="5" spans="1:35" ht="15.75">
      <c r="A5" s="10"/>
      <c r="B5" s="10"/>
      <c r="C5" s="10"/>
      <c r="D5" s="10"/>
      <c r="E5" s="10" t="s">
        <v>193</v>
      </c>
      <c r="F5" s="10"/>
      <c r="G5" s="10"/>
      <c r="H5" s="4"/>
      <c r="I5" s="4"/>
      <c r="P5" s="5" t="s">
        <v>194</v>
      </c>
      <c r="Q5" s="5" t="s">
        <v>45</v>
      </c>
      <c r="AH5" s="4"/>
      <c r="AI5" s="4"/>
    </row>
    <row r="6" spans="1:35" ht="15.75">
      <c r="A6" s="10"/>
      <c r="B6" s="10"/>
      <c r="C6" s="10"/>
      <c r="D6" s="10"/>
      <c r="E6" s="10" t="s">
        <v>195</v>
      </c>
      <c r="F6" s="10"/>
      <c r="G6" s="10"/>
      <c r="H6" s="4"/>
      <c r="I6" s="4"/>
      <c r="P6" s="5" t="s">
        <v>196</v>
      </c>
      <c r="Q6" s="5" t="s">
        <v>29</v>
      </c>
      <c r="AH6" s="4"/>
      <c r="AI6" s="4"/>
    </row>
    <row r="7" spans="1:35" ht="15.75">
      <c r="A7" s="10"/>
      <c r="B7" s="10"/>
      <c r="C7" s="10"/>
      <c r="D7" s="10"/>
      <c r="E7" s="10"/>
      <c r="F7" s="10"/>
      <c r="G7" s="10"/>
      <c r="H7" s="4"/>
      <c r="I7" s="81"/>
      <c r="Q7" s="5" t="s">
        <v>56</v>
      </c>
      <c r="AH7" s="4"/>
      <c r="AI7" s="4"/>
    </row>
    <row r="8" spans="1:35" ht="15.75">
      <c r="A8" s="10"/>
      <c r="B8" s="10"/>
      <c r="C8" s="10"/>
      <c r="D8" s="10"/>
      <c r="E8" s="82"/>
      <c r="F8" s="82"/>
      <c r="G8" s="83" t="s">
        <v>294</v>
      </c>
      <c r="H8" s="4"/>
      <c r="I8" s="23" t="s">
        <v>197</v>
      </c>
      <c r="AH8" s="4"/>
      <c r="AI8" s="4"/>
    </row>
    <row r="9" spans="1:35" ht="15.75">
      <c r="A9" s="10"/>
      <c r="B9" s="10"/>
      <c r="C9" s="10"/>
      <c r="D9" s="10"/>
      <c r="E9" s="342" t="s">
        <v>198</v>
      </c>
      <c r="F9" s="342"/>
      <c r="G9" s="342"/>
      <c r="H9" s="4"/>
      <c r="I9" s="4"/>
      <c r="AH9" s="4"/>
      <c r="AI9" s="4"/>
    </row>
    <row r="10" spans="1:35" ht="15.75">
      <c r="A10" s="343" t="s">
        <v>226</v>
      </c>
      <c r="B10" s="344"/>
      <c r="C10" s="344"/>
      <c r="D10" s="344"/>
      <c r="E10" s="344"/>
      <c r="F10" s="344"/>
      <c r="G10" s="344"/>
      <c r="H10" s="4"/>
      <c r="I10" s="261" t="s">
        <v>227</v>
      </c>
      <c r="AH10" s="4"/>
      <c r="AI10" s="4"/>
    </row>
    <row r="11" spans="1:35" ht="15.75">
      <c r="A11" s="10"/>
      <c r="B11" s="10"/>
      <c r="C11" s="10"/>
      <c r="D11" s="10"/>
      <c r="E11" s="10"/>
      <c r="F11" s="10"/>
      <c r="G11" s="10"/>
      <c r="H11" s="4"/>
      <c r="I11" s="261"/>
      <c r="AH11" s="4"/>
      <c r="AI11" s="4"/>
    </row>
    <row r="12" spans="1:35" ht="15.75">
      <c r="A12" s="345" t="s">
        <v>199</v>
      </c>
      <c r="B12" s="346"/>
      <c r="C12" s="346"/>
      <c r="D12" s="346"/>
      <c r="E12" s="346"/>
      <c r="F12" s="346"/>
      <c r="G12" s="346"/>
      <c r="H12" s="4"/>
      <c r="I12" s="4"/>
      <c r="AH12" s="4"/>
      <c r="AI12" s="4"/>
    </row>
    <row r="13" spans="1:35" ht="15.75">
      <c r="A13" s="10"/>
      <c r="B13" s="10"/>
      <c r="C13" s="10"/>
      <c r="D13" s="10"/>
      <c r="E13" s="10"/>
      <c r="F13" s="10"/>
      <c r="G13" s="10"/>
      <c r="H13" s="4"/>
      <c r="I13" s="4"/>
      <c r="AH13" s="4"/>
      <c r="AI13" s="4"/>
    </row>
    <row r="14" spans="1:35" ht="27" customHeight="1">
      <c r="A14" s="105" t="s">
        <v>200</v>
      </c>
      <c r="B14" s="347" t="str">
        <f>'Согласие на обработку'!B7:J7</f>
        <v xml:space="preserve">  </v>
      </c>
      <c r="C14" s="348"/>
      <c r="D14" s="348"/>
      <c r="E14" s="348"/>
      <c r="F14" s="348"/>
      <c r="G14" s="348"/>
      <c r="H14" s="84"/>
      <c r="I14" s="4"/>
      <c r="AH14" s="4"/>
      <c r="AI14" s="4"/>
    </row>
    <row r="15" spans="1:35" ht="15.75">
      <c r="A15" s="10"/>
      <c r="B15" s="349" t="s">
        <v>201</v>
      </c>
      <c r="C15" s="350"/>
      <c r="D15" s="350"/>
      <c r="E15" s="350"/>
      <c r="F15" s="350"/>
      <c r="G15" s="350"/>
      <c r="H15" s="4"/>
      <c r="I15" s="4"/>
      <c r="AH15" s="4"/>
      <c r="AI15" s="4"/>
    </row>
    <row r="16" spans="1:35" ht="63.75" customHeight="1">
      <c r="A16" s="328" t="s">
        <v>435</v>
      </c>
      <c r="B16" s="341"/>
      <c r="C16" s="341"/>
      <c r="D16" s="341"/>
      <c r="E16" s="341"/>
      <c r="F16" s="341"/>
      <c r="G16" s="341"/>
      <c r="H16" s="4"/>
      <c r="I16" s="4"/>
      <c r="AH16" s="4"/>
      <c r="AI16" s="4"/>
    </row>
    <row r="17" spans="1:35" ht="40.5" customHeight="1">
      <c r="A17" s="431"/>
      <c r="B17" s="432"/>
      <c r="C17" s="432"/>
      <c r="D17" s="432"/>
      <c r="E17" s="432"/>
      <c r="F17" s="432"/>
      <c r="G17" s="432"/>
      <c r="H17" s="4"/>
      <c r="I17" s="25" t="s">
        <v>436</v>
      </c>
      <c r="AH17" s="4"/>
      <c r="AI17" s="4"/>
    </row>
    <row r="18" spans="1:35" ht="24" customHeight="1">
      <c r="A18" s="10" t="s">
        <v>204</v>
      </c>
      <c r="B18" s="10"/>
      <c r="C18" s="209" t="s">
        <v>194</v>
      </c>
      <c r="D18" s="208"/>
      <c r="E18" s="30"/>
      <c r="F18" s="10"/>
      <c r="G18" s="10"/>
      <c r="H18" s="4"/>
      <c r="I18" s="210"/>
      <c r="AH18" s="4"/>
      <c r="AI18" s="4"/>
    </row>
    <row r="19" spans="1:35" ht="24" customHeight="1">
      <c r="A19" s="10" t="s">
        <v>206</v>
      </c>
      <c r="C19" s="433" t="s">
        <v>56</v>
      </c>
      <c r="D19" s="433"/>
      <c r="E19" s="433"/>
      <c r="F19" s="433"/>
      <c r="G19" s="433"/>
      <c r="H19" s="4"/>
      <c r="I19" s="210"/>
      <c r="AH19" s="4"/>
      <c r="AI19" s="4"/>
    </row>
    <row r="20" spans="1:35" ht="21.75" customHeight="1">
      <c r="H20" s="5" t="str">
        <f>CONCATENATE(IF(C18="очная","очной",""),IF(C18="заочная","заочной","")," - ",C19)</f>
        <v>очной - по договорам об оказании платных образовательных услуг</v>
      </c>
      <c r="I20" s="210"/>
      <c r="J20" s="5" t="e">
        <f>IF(H20=" - ","ДА",LOOKUP(H20,[1]Заявление!C114:C119,[1]Заявление!G114:G119))</f>
        <v>#N/A</v>
      </c>
      <c r="AH20" s="4"/>
      <c r="AI20" s="4"/>
    </row>
    <row r="21" spans="1:35" ht="15" customHeight="1">
      <c r="H21" s="4"/>
      <c r="I21" s="210"/>
      <c r="AH21" s="4"/>
      <c r="AI21" s="4"/>
    </row>
    <row r="22" spans="1:35" ht="15" customHeight="1">
      <c r="H22" s="4"/>
      <c r="I22" s="210"/>
      <c r="AH22" s="4"/>
      <c r="AI22" s="4"/>
    </row>
    <row r="23" spans="1:35">
      <c r="H23" s="4"/>
      <c r="I23" s="4"/>
      <c r="AH23" s="4"/>
      <c r="AI23" s="4"/>
    </row>
    <row r="24" spans="1:35" ht="15.75">
      <c r="A24" s="10"/>
      <c r="B24" s="10"/>
      <c r="C24" s="10"/>
      <c r="D24" s="10"/>
      <c r="E24" s="86"/>
      <c r="F24" s="329"/>
      <c r="G24" s="330"/>
      <c r="H24" s="4"/>
      <c r="I24" s="23" t="s">
        <v>209</v>
      </c>
      <c r="AH24" s="4"/>
      <c r="AI24" s="4"/>
    </row>
    <row r="25" spans="1:35" ht="15.75">
      <c r="A25" s="10"/>
      <c r="B25" s="10"/>
      <c r="C25" s="10"/>
      <c r="D25" s="10"/>
      <c r="E25" s="4"/>
      <c r="F25" s="4"/>
      <c r="G25" s="207" t="s">
        <v>164</v>
      </c>
      <c r="H25" s="4"/>
      <c r="I25" s="4"/>
      <c r="AH25" s="4"/>
      <c r="AI25" s="4"/>
    </row>
    <row r="35" spans="1:7" ht="15.75">
      <c r="A35" s="331"/>
      <c r="B35" s="332"/>
      <c r="C35" s="332"/>
      <c r="D35" s="332"/>
      <c r="E35" s="332"/>
      <c r="F35" s="332"/>
      <c r="G35" s="332"/>
    </row>
    <row r="36" spans="1:7" ht="15.75">
      <c r="A36" s="331"/>
      <c r="B36" s="332"/>
      <c r="C36" s="332"/>
      <c r="D36" s="332"/>
      <c r="E36" s="332"/>
      <c r="F36" s="332"/>
      <c r="G36" s="332"/>
    </row>
    <row r="40" spans="1:7" ht="15.75">
      <c r="A40" s="328"/>
      <c r="B40" s="328"/>
      <c r="C40" s="328"/>
      <c r="D40" s="328"/>
      <c r="E40" s="328"/>
      <c r="F40" s="328"/>
      <c r="G40" s="328"/>
    </row>
  </sheetData>
  <sheetProtection password="CA50" sheet="1" objects="1" scenarios="1"/>
  <mergeCells count="13">
    <mergeCell ref="A35:G35"/>
    <mergeCell ref="A36:G36"/>
    <mergeCell ref="A40:G40"/>
    <mergeCell ref="C19:G19"/>
    <mergeCell ref="F24:G24"/>
    <mergeCell ref="A16:G16"/>
    <mergeCell ref="A17:G17"/>
    <mergeCell ref="E9:G9"/>
    <mergeCell ref="A10:G10"/>
    <mergeCell ref="I10:I11"/>
    <mergeCell ref="A12:G12"/>
    <mergeCell ref="B14:G14"/>
    <mergeCell ref="B15:G15"/>
  </mergeCells>
  <dataValidations count="3">
    <dataValidation type="list" allowBlank="1" showInputMessage="1" showErrorMessage="1" sqref="WVK983055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SU19 IY19 WLO983055 WBS983055 VRW983055 VIA983055 UYE983055 UOI983055 UEM983055 TUQ983055 TKU983055 TAY983055 SRC983055 SHG983055 RXK983055 RNO983055 RDS983055 QTW983055 QKA983055 QAE983055 PQI983055 PGM983055 OWQ983055 OMU983055 OCY983055 NTC983055 NJG983055 MZK983055 MPO983055 MFS983055 LVW983055 LMA983055 LCE983055 KSI983055 KIM983055 JYQ983055 JOU983055 JEY983055 IVC983055 ILG983055 IBK983055 HRO983055 HHS983055 GXW983055 GOA983055 GEE983055 FUI983055 FKM983055 FAQ983055 EQU983055 EGY983055 DXC983055 DNG983055 DDK983055 CTO983055 CJS983055 BZW983055 BQA983055 BGE983055 AWI983055 AMM983055 ACQ983055 SU983055 IY983055 C983055 WVK917519 WLO917519 WBS917519 VRW917519 VIA917519 UYE917519 UOI917519 UEM917519 TUQ917519 TKU917519 TAY917519 SRC917519 SHG917519 RXK917519 RNO917519 RDS917519 QTW917519 QKA917519 QAE917519 PQI917519 PGM917519 OWQ917519 OMU917519 OCY917519 NTC917519 NJG917519 MZK917519 MPO917519 MFS917519 LVW917519 LMA917519 LCE917519 KSI917519 KIM917519 JYQ917519 JOU917519 JEY917519 IVC917519 ILG917519 IBK917519 HRO917519 HHS917519 GXW917519 GOA917519 GEE917519 FUI917519 FKM917519 FAQ917519 EQU917519 EGY917519 DXC917519 DNG917519 DDK917519 CTO917519 CJS917519 BZW917519 BQA917519 BGE917519 AWI917519 AMM917519 ACQ917519 SU917519 IY917519 C917519 WVK851983 WLO851983 WBS851983 VRW851983 VIA851983 UYE851983 UOI851983 UEM851983 TUQ851983 TKU851983 TAY851983 SRC851983 SHG851983 RXK851983 RNO851983 RDS851983 QTW851983 QKA851983 QAE851983 PQI851983 PGM851983 OWQ851983 OMU851983 OCY851983 NTC851983 NJG851983 MZK851983 MPO851983 MFS851983 LVW851983 LMA851983 LCE851983 KSI851983 KIM851983 JYQ851983 JOU851983 JEY851983 IVC851983 ILG851983 IBK851983 HRO851983 HHS851983 GXW851983 GOA851983 GEE851983 FUI851983 FKM851983 FAQ851983 EQU851983 EGY851983 DXC851983 DNG851983 DDK851983 CTO851983 CJS851983 BZW851983 BQA851983 BGE851983 AWI851983 AMM851983 ACQ851983 SU851983 IY851983 C851983 WVK786447 WLO786447 WBS786447 VRW786447 VIA786447 UYE786447 UOI786447 UEM786447 TUQ786447 TKU786447 TAY786447 SRC786447 SHG786447 RXK786447 RNO786447 RDS786447 QTW786447 QKA786447 QAE786447 PQI786447 PGM786447 OWQ786447 OMU786447 OCY786447 NTC786447 NJG786447 MZK786447 MPO786447 MFS786447 LVW786447 LMA786447 LCE786447 KSI786447 KIM786447 JYQ786447 JOU786447 JEY786447 IVC786447 ILG786447 IBK786447 HRO786447 HHS786447 GXW786447 GOA786447 GEE786447 FUI786447 FKM786447 FAQ786447 EQU786447 EGY786447 DXC786447 DNG786447 DDK786447 CTO786447 CJS786447 BZW786447 BQA786447 BGE786447 AWI786447 AMM786447 ACQ786447 SU786447 IY786447 C786447 WVK720911 WLO720911 WBS720911 VRW720911 VIA720911 UYE720911 UOI720911 UEM720911 TUQ720911 TKU720911 TAY720911 SRC720911 SHG720911 RXK720911 RNO720911 RDS720911 QTW720911 QKA720911 QAE720911 PQI720911 PGM720911 OWQ720911 OMU720911 OCY720911 NTC720911 NJG720911 MZK720911 MPO720911 MFS720911 LVW720911 LMA720911 LCE720911 KSI720911 KIM720911 JYQ720911 JOU720911 JEY720911 IVC720911 ILG720911 IBK720911 HRO720911 HHS720911 GXW720911 GOA720911 GEE720911 FUI720911 FKM720911 FAQ720911 EQU720911 EGY720911 DXC720911 DNG720911 DDK720911 CTO720911 CJS720911 BZW720911 BQA720911 BGE720911 AWI720911 AMM720911 ACQ720911 SU720911 IY720911 C720911 WVK655375 WLO655375 WBS655375 VRW655375 VIA655375 UYE655375 UOI655375 UEM655375 TUQ655375 TKU655375 TAY655375 SRC655375 SHG655375 RXK655375 RNO655375 RDS655375 QTW655375 QKA655375 QAE655375 PQI655375 PGM655375 OWQ655375 OMU655375 OCY655375 NTC655375 NJG655375 MZK655375 MPO655375 MFS655375 LVW655375 LMA655375 LCE655375 KSI655375 KIM655375 JYQ655375 JOU655375 JEY655375 IVC655375 ILG655375 IBK655375 HRO655375 HHS655375 GXW655375 GOA655375 GEE655375 FUI655375 FKM655375 FAQ655375 EQU655375 EGY655375 DXC655375 DNG655375 DDK655375 CTO655375 CJS655375 BZW655375 BQA655375 BGE655375 AWI655375 AMM655375 ACQ655375 SU655375 IY655375 C655375 WVK589839 WLO589839 WBS589839 VRW589839 VIA589839 UYE589839 UOI589839 UEM589839 TUQ589839 TKU589839 TAY589839 SRC589839 SHG589839 RXK589839 RNO589839 RDS589839 QTW589839 QKA589839 QAE589839 PQI589839 PGM589839 OWQ589839 OMU589839 OCY589839 NTC589839 NJG589839 MZK589839 MPO589839 MFS589839 LVW589839 LMA589839 LCE589839 KSI589839 KIM589839 JYQ589839 JOU589839 JEY589839 IVC589839 ILG589839 IBK589839 HRO589839 HHS589839 GXW589839 GOA589839 GEE589839 FUI589839 FKM589839 FAQ589839 EQU589839 EGY589839 DXC589839 DNG589839 DDK589839 CTO589839 CJS589839 BZW589839 BQA589839 BGE589839 AWI589839 AMM589839 ACQ589839 SU589839 IY589839 C589839 WVK524303 WLO524303 WBS524303 VRW524303 VIA524303 UYE524303 UOI524303 UEM524303 TUQ524303 TKU524303 TAY524303 SRC524303 SHG524303 RXK524303 RNO524303 RDS524303 QTW524303 QKA524303 QAE524303 PQI524303 PGM524303 OWQ524303 OMU524303 OCY524303 NTC524303 NJG524303 MZK524303 MPO524303 MFS524303 LVW524303 LMA524303 LCE524303 KSI524303 KIM524303 JYQ524303 JOU524303 JEY524303 IVC524303 ILG524303 IBK524303 HRO524303 HHS524303 GXW524303 GOA524303 GEE524303 FUI524303 FKM524303 FAQ524303 EQU524303 EGY524303 DXC524303 DNG524303 DDK524303 CTO524303 CJS524303 BZW524303 BQA524303 BGE524303 AWI524303 AMM524303 ACQ524303 SU524303 IY524303 C524303 WVK458767 WLO458767 WBS458767 VRW458767 VIA458767 UYE458767 UOI458767 UEM458767 TUQ458767 TKU458767 TAY458767 SRC458767 SHG458767 RXK458767 RNO458767 RDS458767 QTW458767 QKA458767 QAE458767 PQI458767 PGM458767 OWQ458767 OMU458767 OCY458767 NTC458767 NJG458767 MZK458767 MPO458767 MFS458767 LVW458767 LMA458767 LCE458767 KSI458767 KIM458767 JYQ458767 JOU458767 JEY458767 IVC458767 ILG458767 IBK458767 HRO458767 HHS458767 GXW458767 GOA458767 GEE458767 FUI458767 FKM458767 FAQ458767 EQU458767 EGY458767 DXC458767 DNG458767 DDK458767 CTO458767 CJS458767 BZW458767 BQA458767 BGE458767 AWI458767 AMM458767 ACQ458767 SU458767 IY458767 C458767 WVK393231 WLO393231 WBS393231 VRW393231 VIA393231 UYE393231 UOI393231 UEM393231 TUQ393231 TKU393231 TAY393231 SRC393231 SHG393231 RXK393231 RNO393231 RDS393231 QTW393231 QKA393231 QAE393231 PQI393231 PGM393231 OWQ393231 OMU393231 OCY393231 NTC393231 NJG393231 MZK393231 MPO393231 MFS393231 LVW393231 LMA393231 LCE393231 KSI393231 KIM393231 JYQ393231 JOU393231 JEY393231 IVC393231 ILG393231 IBK393231 HRO393231 HHS393231 GXW393231 GOA393231 GEE393231 FUI393231 FKM393231 FAQ393231 EQU393231 EGY393231 DXC393231 DNG393231 DDK393231 CTO393231 CJS393231 BZW393231 BQA393231 BGE393231 AWI393231 AMM393231 ACQ393231 SU393231 IY393231 C393231 WVK327695 WLO327695 WBS327695 VRW327695 VIA327695 UYE327695 UOI327695 UEM327695 TUQ327695 TKU327695 TAY327695 SRC327695 SHG327695 RXK327695 RNO327695 RDS327695 QTW327695 QKA327695 QAE327695 PQI327695 PGM327695 OWQ327695 OMU327695 OCY327695 NTC327695 NJG327695 MZK327695 MPO327695 MFS327695 LVW327695 LMA327695 LCE327695 KSI327695 KIM327695 JYQ327695 JOU327695 JEY327695 IVC327695 ILG327695 IBK327695 HRO327695 HHS327695 GXW327695 GOA327695 GEE327695 FUI327695 FKM327695 FAQ327695 EQU327695 EGY327695 DXC327695 DNG327695 DDK327695 CTO327695 CJS327695 BZW327695 BQA327695 BGE327695 AWI327695 AMM327695 ACQ327695 SU327695 IY327695 C327695 WVK262159 WLO262159 WBS262159 VRW262159 VIA262159 UYE262159 UOI262159 UEM262159 TUQ262159 TKU262159 TAY262159 SRC262159 SHG262159 RXK262159 RNO262159 RDS262159 QTW262159 QKA262159 QAE262159 PQI262159 PGM262159 OWQ262159 OMU262159 OCY262159 NTC262159 NJG262159 MZK262159 MPO262159 MFS262159 LVW262159 LMA262159 LCE262159 KSI262159 KIM262159 JYQ262159 JOU262159 JEY262159 IVC262159 ILG262159 IBK262159 HRO262159 HHS262159 GXW262159 GOA262159 GEE262159 FUI262159 FKM262159 FAQ262159 EQU262159 EGY262159 DXC262159 DNG262159 DDK262159 CTO262159 CJS262159 BZW262159 BQA262159 BGE262159 AWI262159 AMM262159 ACQ262159 SU262159 IY262159 C262159 WVK196623 WLO196623 WBS196623 VRW196623 VIA196623 UYE196623 UOI196623 UEM196623 TUQ196623 TKU196623 TAY196623 SRC196623 SHG196623 RXK196623 RNO196623 RDS196623 QTW196623 QKA196623 QAE196623 PQI196623 PGM196623 OWQ196623 OMU196623 OCY196623 NTC196623 NJG196623 MZK196623 MPO196623 MFS196623 LVW196623 LMA196623 LCE196623 KSI196623 KIM196623 JYQ196623 JOU196623 JEY196623 IVC196623 ILG196623 IBK196623 HRO196623 HHS196623 GXW196623 GOA196623 GEE196623 FUI196623 FKM196623 FAQ196623 EQU196623 EGY196623 DXC196623 DNG196623 DDK196623 CTO196623 CJS196623 BZW196623 BQA196623 BGE196623 AWI196623 AMM196623 ACQ196623 SU196623 IY196623 C196623 WVK131087 WLO131087 WBS131087 VRW131087 VIA131087 UYE131087 UOI131087 UEM131087 TUQ131087 TKU131087 TAY131087 SRC131087 SHG131087 RXK131087 RNO131087 RDS131087 QTW131087 QKA131087 QAE131087 PQI131087 PGM131087 OWQ131087 OMU131087 OCY131087 NTC131087 NJG131087 MZK131087 MPO131087 MFS131087 LVW131087 LMA131087 LCE131087 KSI131087 KIM131087 JYQ131087 JOU131087 JEY131087 IVC131087 ILG131087 IBK131087 HRO131087 HHS131087 GXW131087 GOA131087 GEE131087 FUI131087 FKM131087 FAQ131087 EQU131087 EGY131087 DXC131087 DNG131087 DDK131087 CTO131087 CJS131087 BZW131087 BQA131087 BGE131087 AWI131087 AMM131087 ACQ131087 SU131087 IY131087 C131087 WVK65551 WLO65551 WBS65551 VRW65551 VIA65551 UYE65551 UOI65551 UEM65551 TUQ65551 TKU65551 TAY65551 SRC65551 SHG65551 RXK65551 RNO65551 RDS65551 QTW65551 QKA65551 QAE65551 PQI65551 PGM65551 OWQ65551 OMU65551 OCY65551 NTC65551 NJG65551 MZK65551 MPO65551 MFS65551 LVW65551 LMA65551 LCE65551 KSI65551 KIM65551 JYQ65551 JOU65551 JEY65551 IVC65551 ILG65551 IBK65551 HRO65551 HHS65551 GXW65551 GOA65551 GEE65551 FUI65551 FKM65551 FAQ65551 EQU65551 EGY65551 DXC65551 DNG65551 DDK65551 CTO65551 CJS65551 BZW65551 BQA65551 BGE65551 AWI65551 AMM65551 ACQ65551 SU65551 IY65551 C65551">
      <formula1>$Q$5:$Q$7</formula1>
    </dataValidation>
    <dataValidation type="list" allowBlank="1" showInputMessage="1" showErrorMessage="1" sqref="WVK983054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WLO983054 WBS983054 VRW983054 VIA983054 UYE983054 UOI983054 UEM983054 TUQ983054 TKU983054 TAY983054 SRC983054 SHG983054 RXK983054 RNO983054 RDS983054 QTW983054 QKA983054 QAE983054 PQI983054 PGM983054 OWQ983054 OMU983054 OCY983054 NTC983054 NJG983054 MZK983054 MPO983054 MFS983054 LVW983054 LMA983054 LCE983054 KSI983054 KIM983054 JYQ983054 JOU983054 JEY983054 IVC983054 ILG983054 IBK983054 HRO983054 HHS983054 GXW983054 GOA983054 GEE983054 FUI983054 FKM983054 FAQ983054 EQU983054 EGY983054 DXC983054 DNG983054 DDK983054 CTO983054 CJS983054 BZW983054 BQA983054 BGE983054 AWI983054 AMM983054 ACQ983054 SU983054 IY983054 C983054 WVK917518 WLO917518 WBS917518 VRW917518 VIA917518 UYE917518 UOI917518 UEM917518 TUQ917518 TKU917518 TAY917518 SRC917518 SHG917518 RXK917518 RNO917518 RDS917518 QTW917518 QKA917518 QAE917518 PQI917518 PGM917518 OWQ917518 OMU917518 OCY917518 NTC917518 NJG917518 MZK917518 MPO917518 MFS917518 LVW917518 LMA917518 LCE917518 KSI917518 KIM917518 JYQ917518 JOU917518 JEY917518 IVC917518 ILG917518 IBK917518 HRO917518 HHS917518 GXW917518 GOA917518 GEE917518 FUI917518 FKM917518 FAQ917518 EQU917518 EGY917518 DXC917518 DNG917518 DDK917518 CTO917518 CJS917518 BZW917518 BQA917518 BGE917518 AWI917518 AMM917518 ACQ917518 SU917518 IY917518 C917518 WVK851982 WLO851982 WBS851982 VRW851982 VIA851982 UYE851982 UOI851982 UEM851982 TUQ851982 TKU851982 TAY851982 SRC851982 SHG851982 RXK851982 RNO851982 RDS851982 QTW851982 QKA851982 QAE851982 PQI851982 PGM851982 OWQ851982 OMU851982 OCY851982 NTC851982 NJG851982 MZK851982 MPO851982 MFS851982 LVW851982 LMA851982 LCE851982 KSI851982 KIM851982 JYQ851982 JOU851982 JEY851982 IVC851982 ILG851982 IBK851982 HRO851982 HHS851982 GXW851982 GOA851982 GEE851982 FUI851982 FKM851982 FAQ851982 EQU851982 EGY851982 DXC851982 DNG851982 DDK851982 CTO851982 CJS851982 BZW851982 BQA851982 BGE851982 AWI851982 AMM851982 ACQ851982 SU851982 IY851982 C851982 WVK786446 WLO786446 WBS786446 VRW786446 VIA786446 UYE786446 UOI786446 UEM786446 TUQ786446 TKU786446 TAY786446 SRC786446 SHG786446 RXK786446 RNO786446 RDS786446 QTW786446 QKA786446 QAE786446 PQI786446 PGM786446 OWQ786446 OMU786446 OCY786446 NTC786446 NJG786446 MZK786446 MPO786446 MFS786446 LVW786446 LMA786446 LCE786446 KSI786446 KIM786446 JYQ786446 JOU786446 JEY786446 IVC786446 ILG786446 IBK786446 HRO786446 HHS786446 GXW786446 GOA786446 GEE786446 FUI786446 FKM786446 FAQ786446 EQU786446 EGY786446 DXC786446 DNG786446 DDK786446 CTO786446 CJS786446 BZW786446 BQA786446 BGE786446 AWI786446 AMM786446 ACQ786446 SU786446 IY786446 C786446 WVK720910 WLO720910 WBS720910 VRW720910 VIA720910 UYE720910 UOI720910 UEM720910 TUQ720910 TKU720910 TAY720910 SRC720910 SHG720910 RXK720910 RNO720910 RDS720910 QTW720910 QKA720910 QAE720910 PQI720910 PGM720910 OWQ720910 OMU720910 OCY720910 NTC720910 NJG720910 MZK720910 MPO720910 MFS720910 LVW720910 LMA720910 LCE720910 KSI720910 KIM720910 JYQ720910 JOU720910 JEY720910 IVC720910 ILG720910 IBK720910 HRO720910 HHS720910 GXW720910 GOA720910 GEE720910 FUI720910 FKM720910 FAQ720910 EQU720910 EGY720910 DXC720910 DNG720910 DDK720910 CTO720910 CJS720910 BZW720910 BQA720910 BGE720910 AWI720910 AMM720910 ACQ720910 SU720910 IY720910 C720910 WVK655374 WLO655374 WBS655374 VRW655374 VIA655374 UYE655374 UOI655374 UEM655374 TUQ655374 TKU655374 TAY655374 SRC655374 SHG655374 RXK655374 RNO655374 RDS655374 QTW655374 QKA655374 QAE655374 PQI655374 PGM655374 OWQ655374 OMU655374 OCY655374 NTC655374 NJG655374 MZK655374 MPO655374 MFS655374 LVW655374 LMA655374 LCE655374 KSI655374 KIM655374 JYQ655374 JOU655374 JEY655374 IVC655374 ILG655374 IBK655374 HRO655374 HHS655374 GXW655374 GOA655374 GEE655374 FUI655374 FKM655374 FAQ655374 EQU655374 EGY655374 DXC655374 DNG655374 DDK655374 CTO655374 CJS655374 BZW655374 BQA655374 BGE655374 AWI655374 AMM655374 ACQ655374 SU655374 IY655374 C655374 WVK589838 WLO589838 WBS589838 VRW589838 VIA589838 UYE589838 UOI589838 UEM589838 TUQ589838 TKU589838 TAY589838 SRC589838 SHG589838 RXK589838 RNO589838 RDS589838 QTW589838 QKA589838 QAE589838 PQI589838 PGM589838 OWQ589838 OMU589838 OCY589838 NTC589838 NJG589838 MZK589838 MPO589838 MFS589838 LVW589838 LMA589838 LCE589838 KSI589838 KIM589838 JYQ589838 JOU589838 JEY589838 IVC589838 ILG589838 IBK589838 HRO589838 HHS589838 GXW589838 GOA589838 GEE589838 FUI589838 FKM589838 FAQ589838 EQU589838 EGY589838 DXC589838 DNG589838 DDK589838 CTO589838 CJS589838 BZW589838 BQA589838 BGE589838 AWI589838 AMM589838 ACQ589838 SU589838 IY589838 C589838 WVK524302 WLO524302 WBS524302 VRW524302 VIA524302 UYE524302 UOI524302 UEM524302 TUQ524302 TKU524302 TAY524302 SRC524302 SHG524302 RXK524302 RNO524302 RDS524302 QTW524302 QKA524302 QAE524302 PQI524302 PGM524302 OWQ524302 OMU524302 OCY524302 NTC524302 NJG524302 MZK524302 MPO524302 MFS524302 LVW524302 LMA524302 LCE524302 KSI524302 KIM524302 JYQ524302 JOU524302 JEY524302 IVC524302 ILG524302 IBK524302 HRO524302 HHS524302 GXW524302 GOA524302 GEE524302 FUI524302 FKM524302 FAQ524302 EQU524302 EGY524302 DXC524302 DNG524302 DDK524302 CTO524302 CJS524302 BZW524302 BQA524302 BGE524302 AWI524302 AMM524302 ACQ524302 SU524302 IY524302 C524302 WVK458766 WLO458766 WBS458766 VRW458766 VIA458766 UYE458766 UOI458766 UEM458766 TUQ458766 TKU458766 TAY458766 SRC458766 SHG458766 RXK458766 RNO458766 RDS458766 QTW458766 QKA458766 QAE458766 PQI458766 PGM458766 OWQ458766 OMU458766 OCY458766 NTC458766 NJG458766 MZK458766 MPO458766 MFS458766 LVW458766 LMA458766 LCE458766 KSI458766 KIM458766 JYQ458766 JOU458766 JEY458766 IVC458766 ILG458766 IBK458766 HRO458766 HHS458766 GXW458766 GOA458766 GEE458766 FUI458766 FKM458766 FAQ458766 EQU458766 EGY458766 DXC458766 DNG458766 DDK458766 CTO458766 CJS458766 BZW458766 BQA458766 BGE458766 AWI458766 AMM458766 ACQ458766 SU458766 IY458766 C458766 WVK393230 WLO393230 WBS393230 VRW393230 VIA393230 UYE393230 UOI393230 UEM393230 TUQ393230 TKU393230 TAY393230 SRC393230 SHG393230 RXK393230 RNO393230 RDS393230 QTW393230 QKA393230 QAE393230 PQI393230 PGM393230 OWQ393230 OMU393230 OCY393230 NTC393230 NJG393230 MZK393230 MPO393230 MFS393230 LVW393230 LMA393230 LCE393230 KSI393230 KIM393230 JYQ393230 JOU393230 JEY393230 IVC393230 ILG393230 IBK393230 HRO393230 HHS393230 GXW393230 GOA393230 GEE393230 FUI393230 FKM393230 FAQ393230 EQU393230 EGY393230 DXC393230 DNG393230 DDK393230 CTO393230 CJS393230 BZW393230 BQA393230 BGE393230 AWI393230 AMM393230 ACQ393230 SU393230 IY393230 C393230 WVK327694 WLO327694 WBS327694 VRW327694 VIA327694 UYE327694 UOI327694 UEM327694 TUQ327694 TKU327694 TAY327694 SRC327694 SHG327694 RXK327694 RNO327694 RDS327694 QTW327694 QKA327694 QAE327694 PQI327694 PGM327694 OWQ327694 OMU327694 OCY327694 NTC327694 NJG327694 MZK327694 MPO327694 MFS327694 LVW327694 LMA327694 LCE327694 KSI327694 KIM327694 JYQ327694 JOU327694 JEY327694 IVC327694 ILG327694 IBK327694 HRO327694 HHS327694 GXW327694 GOA327694 GEE327694 FUI327694 FKM327694 FAQ327694 EQU327694 EGY327694 DXC327694 DNG327694 DDK327694 CTO327694 CJS327694 BZW327694 BQA327694 BGE327694 AWI327694 AMM327694 ACQ327694 SU327694 IY327694 C327694 WVK262158 WLO262158 WBS262158 VRW262158 VIA262158 UYE262158 UOI262158 UEM262158 TUQ262158 TKU262158 TAY262158 SRC262158 SHG262158 RXK262158 RNO262158 RDS262158 QTW262158 QKA262158 QAE262158 PQI262158 PGM262158 OWQ262158 OMU262158 OCY262158 NTC262158 NJG262158 MZK262158 MPO262158 MFS262158 LVW262158 LMA262158 LCE262158 KSI262158 KIM262158 JYQ262158 JOU262158 JEY262158 IVC262158 ILG262158 IBK262158 HRO262158 HHS262158 GXW262158 GOA262158 GEE262158 FUI262158 FKM262158 FAQ262158 EQU262158 EGY262158 DXC262158 DNG262158 DDK262158 CTO262158 CJS262158 BZW262158 BQA262158 BGE262158 AWI262158 AMM262158 ACQ262158 SU262158 IY262158 C262158 WVK196622 WLO196622 WBS196622 VRW196622 VIA196622 UYE196622 UOI196622 UEM196622 TUQ196622 TKU196622 TAY196622 SRC196622 SHG196622 RXK196622 RNO196622 RDS196622 QTW196622 QKA196622 QAE196622 PQI196622 PGM196622 OWQ196622 OMU196622 OCY196622 NTC196622 NJG196622 MZK196622 MPO196622 MFS196622 LVW196622 LMA196622 LCE196622 KSI196622 KIM196622 JYQ196622 JOU196622 JEY196622 IVC196622 ILG196622 IBK196622 HRO196622 HHS196622 GXW196622 GOA196622 GEE196622 FUI196622 FKM196622 FAQ196622 EQU196622 EGY196622 DXC196622 DNG196622 DDK196622 CTO196622 CJS196622 BZW196622 BQA196622 BGE196622 AWI196622 AMM196622 ACQ196622 SU196622 IY196622 C196622 WVK131086 WLO131086 WBS131086 VRW131086 VIA131086 UYE131086 UOI131086 UEM131086 TUQ131086 TKU131086 TAY131086 SRC131086 SHG131086 RXK131086 RNO131086 RDS131086 QTW131086 QKA131086 QAE131086 PQI131086 PGM131086 OWQ131086 OMU131086 OCY131086 NTC131086 NJG131086 MZK131086 MPO131086 MFS131086 LVW131086 LMA131086 LCE131086 KSI131086 KIM131086 JYQ131086 JOU131086 JEY131086 IVC131086 ILG131086 IBK131086 HRO131086 HHS131086 GXW131086 GOA131086 GEE131086 FUI131086 FKM131086 FAQ131086 EQU131086 EGY131086 DXC131086 DNG131086 DDK131086 CTO131086 CJS131086 BZW131086 BQA131086 BGE131086 AWI131086 AMM131086 ACQ131086 SU131086 IY131086 C131086 WVK65550 WLO65550 WBS65550 VRW65550 VIA65550 UYE65550 UOI65550 UEM65550 TUQ65550 TKU65550 TAY65550 SRC65550 SHG65550 RXK65550 RNO65550 RDS65550 QTW65550 QKA65550 QAE65550 PQI65550 PGM65550 OWQ65550 OMU65550 OCY65550 NTC65550 NJG65550 MZK65550 MPO65550 MFS65550 LVW65550 LMA65550 LCE65550 KSI65550 KIM65550 JYQ65550 JOU65550 JEY65550 IVC65550 ILG65550 IBK65550 HRO65550 HHS65550 GXW65550 GOA65550 GEE65550 FUI65550 FKM65550 FAQ65550 EQU65550 EGY65550 DXC65550 DNG65550 DDK65550 CTO65550 CJS65550 BZW65550 BQA65550 BGE65550 AWI65550 AMM65550 ACQ65550 SU65550 IY65550 C65550">
      <formula1>$P$5:$P$6</formula1>
    </dataValidation>
    <dataValidation type="list" allowBlank="1" showInputMessage="1" showErrorMessage="1" sqref="A17:G17">
      <formula1>специальности</formula1>
    </dataValidation>
  </dataValidations>
  <pageMargins left="0.70866141732283472" right="0.31496062992125984"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sheetPr>
    <tabColor rgb="FFFF0000"/>
    <pageSetUpPr fitToPage="1"/>
  </sheetPr>
  <dimension ref="A1:AM183"/>
  <sheetViews>
    <sheetView topLeftCell="A25" zoomScale="85" zoomScaleNormal="85" workbookViewId="0">
      <selection activeCell="B29" sqref="B29:I38"/>
    </sheetView>
  </sheetViews>
  <sheetFormatPr defaultColWidth="13.85546875" defaultRowHeight="15"/>
  <cols>
    <col min="1" max="1" width="13.85546875" style="3"/>
    <col min="2" max="2" width="9.5703125" style="3" customWidth="1"/>
    <col min="3" max="3" width="12.85546875" style="3" customWidth="1"/>
    <col min="4" max="4" width="11.85546875" style="3" customWidth="1"/>
    <col min="5" max="5" width="5.7109375" style="3" customWidth="1"/>
    <col min="6" max="6" width="13.85546875" style="3"/>
    <col min="7" max="7" width="9.42578125" style="3" customWidth="1"/>
    <col min="8" max="8" width="12.42578125" style="3" customWidth="1"/>
    <col min="9" max="9" width="14.5703125" style="3" customWidth="1"/>
    <col min="10" max="10" width="5.42578125" style="3" customWidth="1"/>
    <col min="11" max="11" width="83" style="4" customWidth="1"/>
    <col min="12" max="39" width="13.85546875" style="4"/>
    <col min="40" max="16384" width="13.85546875" style="3"/>
  </cols>
  <sheetData>
    <row r="1" spans="1:29" ht="15.75">
      <c r="A1" s="1" t="s">
        <v>0</v>
      </c>
      <c r="B1" s="2"/>
      <c r="C1" s="2"/>
      <c r="D1" s="2"/>
      <c r="E1" s="2"/>
      <c r="F1" s="2"/>
      <c r="G1" s="2"/>
      <c r="H1" s="2"/>
      <c r="I1" s="2"/>
    </row>
    <row r="2" spans="1:29" ht="15.75">
      <c r="A2" s="1" t="s">
        <v>1</v>
      </c>
      <c r="B2" s="2"/>
      <c r="C2" s="2"/>
      <c r="D2" s="2"/>
      <c r="E2" s="2"/>
      <c r="F2" s="2"/>
      <c r="G2" s="2"/>
      <c r="H2" s="2"/>
      <c r="I2" s="2"/>
    </row>
    <row r="3" spans="1:29" ht="15.75">
      <c r="A3" s="1" t="s">
        <v>2</v>
      </c>
      <c r="B3" s="2"/>
      <c r="C3" s="2"/>
      <c r="D3" s="2"/>
      <c r="E3" s="2"/>
      <c r="F3" s="2"/>
      <c r="G3" s="2"/>
      <c r="H3" s="2"/>
      <c r="I3" s="2"/>
    </row>
    <row r="4" spans="1:29" ht="15.75">
      <c r="A4" s="6" t="s">
        <v>3</v>
      </c>
      <c r="B4" s="7"/>
      <c r="C4" s="7"/>
      <c r="D4" s="7"/>
      <c r="E4" s="7"/>
      <c r="F4" s="7"/>
      <c r="G4" s="7"/>
      <c r="H4" s="7"/>
      <c r="I4" s="7"/>
    </row>
    <row r="5" spans="1:29" ht="15.75">
      <c r="A5" s="6" t="s">
        <v>4</v>
      </c>
      <c r="B5" s="7"/>
      <c r="C5" s="7"/>
      <c r="D5" s="7"/>
      <c r="E5" s="7"/>
      <c r="F5" s="7"/>
      <c r="G5" s="7"/>
      <c r="H5" s="7"/>
      <c r="I5" s="7"/>
    </row>
    <row r="6" spans="1:29" ht="15.75">
      <c r="A6" s="6" t="s">
        <v>5</v>
      </c>
      <c r="B6" s="7"/>
      <c r="C6" s="7"/>
      <c r="D6" s="7"/>
      <c r="E6" s="7"/>
      <c r="F6" s="7"/>
      <c r="G6" s="7"/>
      <c r="H6" s="7"/>
      <c r="I6" s="7"/>
    </row>
    <row r="7" spans="1:29" ht="15.75">
      <c r="A7" s="6" t="s">
        <v>6</v>
      </c>
      <c r="B7" s="7"/>
      <c r="C7" s="7"/>
      <c r="D7" s="7"/>
      <c r="E7" s="7"/>
      <c r="F7" s="7"/>
      <c r="G7" s="7"/>
      <c r="H7" s="7"/>
      <c r="I7" s="7"/>
    </row>
    <row r="8" spans="1:29" ht="15.75">
      <c r="A8" s="287" t="s">
        <v>7</v>
      </c>
      <c r="B8" s="288"/>
      <c r="C8" s="288"/>
      <c r="D8" s="288"/>
      <c r="E8" s="288"/>
      <c r="F8" s="288"/>
      <c r="G8" s="288"/>
      <c r="H8" s="288"/>
      <c r="I8" s="8"/>
      <c r="M8" s="4" t="s">
        <v>8</v>
      </c>
      <c r="N8" s="4" t="s">
        <v>9</v>
      </c>
      <c r="O8" s="4" t="s">
        <v>10</v>
      </c>
      <c r="P8" s="4" t="s">
        <v>11</v>
      </c>
      <c r="Q8" s="4" t="s">
        <v>12</v>
      </c>
      <c r="R8" s="4" t="s">
        <v>13</v>
      </c>
      <c r="S8" s="4" t="s">
        <v>14</v>
      </c>
      <c r="T8" s="4" t="s">
        <v>15</v>
      </c>
      <c r="U8" s="4" t="s">
        <v>16</v>
      </c>
      <c r="V8" s="4" t="s">
        <v>17</v>
      </c>
      <c r="W8" s="4" t="s">
        <v>18</v>
      </c>
      <c r="X8" s="4" t="s">
        <v>19</v>
      </c>
      <c r="Y8" s="4" t="s">
        <v>20</v>
      </c>
      <c r="Z8" s="4" t="s">
        <v>21</v>
      </c>
      <c r="AA8" s="4" t="s">
        <v>22</v>
      </c>
      <c r="AB8" s="4" t="s">
        <v>23</v>
      </c>
      <c r="AC8" s="4" t="s">
        <v>24</v>
      </c>
    </row>
    <row r="9" spans="1:29" ht="15.75">
      <c r="A9" s="9"/>
      <c r="B9" s="9"/>
      <c r="C9" s="9"/>
      <c r="D9" s="9"/>
      <c r="E9" s="9"/>
      <c r="F9" s="9"/>
      <c r="G9" s="9"/>
      <c r="H9" s="9"/>
      <c r="I9" s="9"/>
      <c r="J9" s="9"/>
      <c r="K9" s="10"/>
      <c r="L9" s="10"/>
      <c r="M9" s="4" t="s">
        <v>25</v>
      </c>
      <c r="N9" s="4" t="s">
        <v>26</v>
      </c>
      <c r="O9" s="4" t="s">
        <v>27</v>
      </c>
      <c r="P9" s="4" t="s">
        <v>28</v>
      </c>
      <c r="Q9" s="4" t="s">
        <v>45</v>
      </c>
      <c r="S9" s="4" t="s">
        <v>30</v>
      </c>
      <c r="T9" s="4" t="s">
        <v>31</v>
      </c>
      <c r="V9" s="4" t="s">
        <v>32</v>
      </c>
      <c r="W9" s="4" t="s">
        <v>33</v>
      </c>
      <c r="X9" s="4" t="s">
        <v>34</v>
      </c>
      <c r="Y9" s="4" t="s">
        <v>35</v>
      </c>
      <c r="Z9" s="81" t="s">
        <v>36</v>
      </c>
      <c r="AA9" s="4" t="s">
        <v>37</v>
      </c>
      <c r="AB9" s="4" t="s">
        <v>38</v>
      </c>
      <c r="AC9" s="4" t="s">
        <v>39</v>
      </c>
    </row>
    <row r="10" spans="1:29" ht="15.75">
      <c r="A10" s="11" t="s">
        <v>40</v>
      </c>
      <c r="B10" s="12"/>
      <c r="C10" s="12"/>
      <c r="D10" s="12"/>
      <c r="E10" s="12"/>
      <c r="F10" s="12"/>
      <c r="G10" s="12"/>
      <c r="H10" s="12"/>
      <c r="I10" s="12"/>
      <c r="J10" s="9"/>
      <c r="K10" s="10"/>
      <c r="L10" s="10"/>
      <c r="M10" s="4" t="s">
        <v>41</v>
      </c>
      <c r="N10" s="130" t="s">
        <v>42</v>
      </c>
      <c r="O10" s="130" t="s">
        <v>43</v>
      </c>
      <c r="P10" s="4" t="s">
        <v>44</v>
      </c>
      <c r="Q10" s="4" t="s">
        <v>29</v>
      </c>
      <c r="S10" s="4" t="s">
        <v>46</v>
      </c>
      <c r="T10" s="4" t="s">
        <v>47</v>
      </c>
      <c r="V10" s="4" t="s">
        <v>48</v>
      </c>
      <c r="W10" s="4" t="s">
        <v>49</v>
      </c>
      <c r="X10" s="4" t="s">
        <v>42</v>
      </c>
      <c r="Y10" s="4" t="s">
        <v>50</v>
      </c>
      <c r="Z10" s="81" t="s">
        <v>51</v>
      </c>
      <c r="AA10" s="4" t="s">
        <v>52</v>
      </c>
      <c r="AB10" s="4" t="s">
        <v>53</v>
      </c>
      <c r="AC10" s="4" t="s">
        <v>54</v>
      </c>
    </row>
    <row r="11" spans="1:29" ht="15.75">
      <c r="A11" s="11" t="s">
        <v>55</v>
      </c>
      <c r="B11" s="12"/>
      <c r="C11" s="12"/>
      <c r="D11" s="12"/>
      <c r="E11" s="12"/>
      <c r="F11" s="12"/>
      <c r="G11" s="12"/>
      <c r="H11" s="12"/>
      <c r="I11" s="12"/>
      <c r="J11" s="9"/>
      <c r="K11" s="10"/>
      <c r="L11" s="10"/>
      <c r="Q11" s="4" t="s">
        <v>56</v>
      </c>
      <c r="S11" s="4" t="s">
        <v>57</v>
      </c>
      <c r="Z11" s="81" t="s">
        <v>58</v>
      </c>
      <c r="AA11" s="4" t="s">
        <v>59</v>
      </c>
      <c r="AB11" s="4" t="s">
        <v>60</v>
      </c>
    </row>
    <row r="12" spans="1:29" ht="15.75">
      <c r="A12" s="9"/>
      <c r="B12" s="9"/>
      <c r="C12" s="9"/>
      <c r="D12" s="9"/>
      <c r="E12" s="9"/>
      <c r="F12" s="9"/>
      <c r="G12" s="9"/>
      <c r="H12" s="9"/>
      <c r="I12" s="9"/>
      <c r="J12" s="9"/>
      <c r="K12" s="6" t="s">
        <v>61</v>
      </c>
      <c r="L12" s="10"/>
      <c r="Z12" s="81" t="s">
        <v>62</v>
      </c>
      <c r="AA12" s="4" t="s">
        <v>63</v>
      </c>
    </row>
    <row r="13" spans="1:29" ht="15.75">
      <c r="A13" s="13" t="s">
        <v>64</v>
      </c>
      <c r="B13" s="211" t="s">
        <v>65</v>
      </c>
      <c r="C13" s="212"/>
      <c r="D13" s="289"/>
      <c r="E13" s="290"/>
      <c r="F13" s="290"/>
      <c r="G13" s="290"/>
      <c r="H13" s="290"/>
      <c r="I13" s="290"/>
      <c r="J13" s="9"/>
      <c r="K13" s="6" t="s">
        <v>66</v>
      </c>
      <c r="L13" s="10"/>
      <c r="Z13" s="81" t="s">
        <v>67</v>
      </c>
    </row>
    <row r="14" spans="1:29" ht="15.75">
      <c r="A14" s="9"/>
      <c r="B14" s="211" t="s">
        <v>68</v>
      </c>
      <c r="C14" s="212"/>
      <c r="D14" s="213"/>
      <c r="E14" s="214"/>
      <c r="F14" s="214"/>
      <c r="G14" s="214"/>
      <c r="H14" s="214"/>
      <c r="I14" s="214"/>
      <c r="J14" s="9"/>
      <c r="K14" s="6" t="s">
        <v>69</v>
      </c>
      <c r="L14" s="10"/>
      <c r="Z14" s="81" t="s">
        <v>70</v>
      </c>
    </row>
    <row r="15" spans="1:29" ht="15.75">
      <c r="A15" s="9"/>
      <c r="B15" s="211" t="s">
        <v>71</v>
      </c>
      <c r="C15" s="212"/>
      <c r="D15" s="213"/>
      <c r="E15" s="214"/>
      <c r="F15" s="214"/>
      <c r="G15" s="214"/>
      <c r="H15" s="214"/>
      <c r="I15" s="214"/>
      <c r="J15" s="9"/>
      <c r="K15" s="6" t="s">
        <v>72</v>
      </c>
      <c r="L15" s="10"/>
      <c r="Z15" s="81" t="s">
        <v>73</v>
      </c>
    </row>
    <row r="16" spans="1:29" ht="15.75">
      <c r="A16" s="211" t="s">
        <v>74</v>
      </c>
      <c r="B16" s="212"/>
      <c r="C16" s="96"/>
      <c r="D16" s="106" t="s">
        <v>239</v>
      </c>
      <c r="F16" s="106"/>
      <c r="G16" s="294"/>
      <c r="H16" s="294"/>
      <c r="I16" s="294"/>
      <c r="J16" s="9"/>
      <c r="K16" s="6" t="s">
        <v>238</v>
      </c>
      <c r="L16" s="10"/>
      <c r="Z16" s="81" t="s">
        <v>76</v>
      </c>
    </row>
    <row r="17" spans="1:39" ht="15.75">
      <c r="A17" s="11" t="s">
        <v>77</v>
      </c>
      <c r="B17" s="14"/>
      <c r="C17" s="14"/>
      <c r="D17" s="289"/>
      <c r="E17" s="290"/>
      <c r="F17" s="290"/>
      <c r="G17" s="290"/>
      <c r="H17" s="290"/>
      <c r="I17" s="290"/>
      <c r="J17" s="9"/>
      <c r="K17" s="6" t="s">
        <v>78</v>
      </c>
      <c r="L17" s="10"/>
      <c r="Z17" s="81" t="s">
        <v>79</v>
      </c>
    </row>
    <row r="18" spans="1:39" ht="15.75">
      <c r="A18" s="15" t="s">
        <v>80</v>
      </c>
      <c r="B18" s="16"/>
      <c r="C18" s="16"/>
      <c r="D18" s="213"/>
      <c r="E18" s="213"/>
      <c r="F18" s="213"/>
      <c r="G18" s="213"/>
      <c r="H18" s="213"/>
      <c r="I18" s="213"/>
      <c r="J18" s="9"/>
      <c r="K18" s="6" t="s">
        <v>234</v>
      </c>
      <c r="L18" s="10"/>
      <c r="Z18" s="81" t="s">
        <v>81</v>
      </c>
    </row>
    <row r="19" spans="1:39" ht="15.75">
      <c r="A19" s="9" t="s">
        <v>82</v>
      </c>
      <c r="B19" s="95"/>
      <c r="C19" s="17" t="s">
        <v>83</v>
      </c>
      <c r="D19" s="96"/>
      <c r="E19" s="18"/>
      <c r="F19" s="15" t="s">
        <v>84</v>
      </c>
      <c r="G19" s="19"/>
      <c r="H19" s="96"/>
      <c r="I19" s="20" t="s">
        <v>75</v>
      </c>
      <c r="J19" s="9"/>
      <c r="K19" s="6" t="s">
        <v>85</v>
      </c>
      <c r="L19" s="10"/>
      <c r="Z19" s="81" t="s">
        <v>86</v>
      </c>
    </row>
    <row r="20" spans="1:39" ht="31.5" customHeight="1">
      <c r="A20" s="20" t="s">
        <v>87</v>
      </c>
      <c r="B20" s="291"/>
      <c r="C20" s="291"/>
      <c r="D20" s="291"/>
      <c r="E20" s="291"/>
      <c r="F20" s="291"/>
      <c r="G20" s="291"/>
      <c r="H20" s="291"/>
      <c r="I20" s="291"/>
      <c r="J20" s="9"/>
      <c r="K20" s="21" t="s">
        <v>88</v>
      </c>
      <c r="L20" s="10"/>
      <c r="Z20" s="81" t="s">
        <v>89</v>
      </c>
    </row>
    <row r="21" spans="1:39" s="14" customFormat="1" ht="31.5">
      <c r="A21" s="11" t="s">
        <v>90</v>
      </c>
      <c r="B21" s="11"/>
      <c r="C21" s="292"/>
      <c r="D21" s="293"/>
      <c r="E21" s="293"/>
      <c r="F21" s="293"/>
      <c r="G21" s="293"/>
      <c r="H21" s="293"/>
      <c r="I21" s="293"/>
      <c r="J21" s="11"/>
      <c r="K21" s="21" t="s">
        <v>91</v>
      </c>
      <c r="L21" s="131"/>
      <c r="M21" s="88"/>
      <c r="N21" s="88"/>
      <c r="O21" s="88"/>
      <c r="P21" s="88"/>
      <c r="Q21" s="88"/>
      <c r="R21" s="88"/>
      <c r="S21" s="88"/>
      <c r="T21" s="88"/>
      <c r="U21" s="88"/>
      <c r="V21" s="88"/>
      <c r="W21" s="88"/>
      <c r="X21" s="88"/>
      <c r="Y21" s="88"/>
      <c r="Z21" s="81" t="s">
        <v>92</v>
      </c>
      <c r="AA21" s="88"/>
      <c r="AB21" s="88"/>
      <c r="AC21" s="88"/>
      <c r="AD21" s="88"/>
      <c r="AE21" s="88"/>
      <c r="AF21" s="88"/>
      <c r="AG21" s="88"/>
      <c r="AH21" s="88"/>
      <c r="AI21" s="88"/>
      <c r="AJ21" s="88"/>
      <c r="AK21" s="88"/>
      <c r="AL21" s="88"/>
      <c r="AM21" s="88"/>
    </row>
    <row r="22" spans="1:39" ht="15.75">
      <c r="A22" s="9"/>
      <c r="B22" s="9"/>
      <c r="C22" s="298" t="s">
        <v>93</v>
      </c>
      <c r="D22" s="299"/>
      <c r="E22" s="299"/>
      <c r="F22" s="299"/>
      <c r="G22" s="299"/>
      <c r="H22" s="299"/>
      <c r="I22" s="299"/>
      <c r="J22" s="9"/>
      <c r="K22" s="10"/>
      <c r="L22" s="10"/>
      <c r="Z22" s="81" t="s">
        <v>94</v>
      </c>
    </row>
    <row r="23" spans="1:39" ht="15.75">
      <c r="A23" s="11" t="s">
        <v>95</v>
      </c>
      <c r="B23" s="14"/>
      <c r="C23" s="14"/>
      <c r="D23" s="96"/>
      <c r="E23" s="95"/>
      <c r="I23" s="9"/>
      <c r="K23" s="6" t="s">
        <v>96</v>
      </c>
      <c r="Y23" s="81" t="s">
        <v>97</v>
      </c>
      <c r="Z23" s="81" t="s">
        <v>97</v>
      </c>
    </row>
    <row r="24" spans="1:39" ht="15.75">
      <c r="A24" s="11" t="s">
        <v>98</v>
      </c>
      <c r="B24" s="14"/>
      <c r="C24" s="14"/>
      <c r="D24" s="216"/>
      <c r="E24" s="216"/>
      <c r="F24" s="9" t="s">
        <v>99</v>
      </c>
      <c r="G24" s="294"/>
      <c r="H24" s="294"/>
      <c r="I24" s="294"/>
      <c r="K24" s="6" t="s">
        <v>100</v>
      </c>
      <c r="Y24" s="81" t="s">
        <v>101</v>
      </c>
      <c r="Z24" s="81" t="s">
        <v>101</v>
      </c>
    </row>
    <row r="25" spans="1:39" ht="15.75">
      <c r="A25" s="9"/>
      <c r="B25" s="9"/>
      <c r="C25" s="9"/>
      <c r="D25" s="9"/>
      <c r="E25" s="9"/>
      <c r="F25" s="9"/>
      <c r="G25" s="9"/>
      <c r="H25" s="9"/>
      <c r="I25" s="9"/>
      <c r="J25" s="9"/>
      <c r="K25" s="10"/>
      <c r="L25" s="10"/>
      <c r="Z25" s="81" t="s">
        <v>102</v>
      </c>
    </row>
    <row r="26" spans="1:39" ht="18.75">
      <c r="A26" s="300" t="s">
        <v>103</v>
      </c>
      <c r="B26" s="301"/>
      <c r="C26" s="301"/>
      <c r="D26" s="301"/>
      <c r="E26" s="301"/>
      <c r="F26" s="301"/>
      <c r="G26" s="301"/>
      <c r="H26" s="301"/>
      <c r="I26" s="301"/>
      <c r="J26" s="9"/>
      <c r="K26" s="10"/>
      <c r="L26" s="10"/>
      <c r="Z26" s="81" t="s">
        <v>104</v>
      </c>
    </row>
    <row r="27" spans="1:39" ht="15.75">
      <c r="A27" s="9"/>
      <c r="B27" s="9"/>
      <c r="C27" s="9"/>
      <c r="D27" s="9"/>
      <c r="E27" s="9"/>
      <c r="F27" s="9"/>
      <c r="G27" s="9"/>
      <c r="H27" s="9"/>
      <c r="I27" s="9"/>
      <c r="J27" s="9"/>
      <c r="K27" s="10"/>
      <c r="L27" s="10"/>
      <c r="Z27" s="81" t="s">
        <v>105</v>
      </c>
    </row>
    <row r="28" spans="1:39" ht="16.5" thickBot="1">
      <c r="A28" s="302" t="s">
        <v>240</v>
      </c>
      <c r="B28" s="302"/>
      <c r="C28" s="302"/>
      <c r="D28" s="302"/>
      <c r="E28" s="302"/>
      <c r="F28" s="302"/>
      <c r="G28" s="302"/>
      <c r="H28" s="302"/>
      <c r="I28" s="22"/>
      <c r="J28" s="9"/>
      <c r="L28" s="10"/>
      <c r="Z28" s="81" t="s">
        <v>106</v>
      </c>
    </row>
    <row r="29" spans="1:39" ht="33" customHeight="1" thickTop="1">
      <c r="A29" s="137" t="s">
        <v>110</v>
      </c>
      <c r="B29" s="282" t="s">
        <v>241</v>
      </c>
      <c r="C29" s="282"/>
      <c r="D29" s="282"/>
      <c r="E29" s="282"/>
      <c r="F29" s="282"/>
      <c r="G29" s="282"/>
      <c r="H29" s="282"/>
      <c r="I29" s="283"/>
      <c r="J29" s="10" t="str">
        <f>LEFT(B29,FIND(" ",B29,1)-1)</f>
        <v>1.5.5.</v>
      </c>
      <c r="K29" s="140" t="str">
        <f>IF(L29&lt;&gt;"ДА","Вы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29" s="10" t="str">
        <f>LOOKUP(J30,A136:A138,D136:D138)</f>
        <v>НЕТ</v>
      </c>
      <c r="Z29" s="81" t="s">
        <v>107</v>
      </c>
    </row>
    <row r="30" spans="1:39" ht="16.5" thickBot="1">
      <c r="A30" s="138" t="s">
        <v>281</v>
      </c>
      <c r="B30" s="139"/>
      <c r="C30" s="139"/>
      <c r="D30" s="280" t="s">
        <v>45</v>
      </c>
      <c r="E30" s="280"/>
      <c r="F30" s="280"/>
      <c r="G30" s="280"/>
      <c r="H30" s="280"/>
      <c r="I30" s="281"/>
      <c r="J30" s="10" t="str">
        <f>D30</f>
        <v>в рамках контрольных цифр приема</v>
      </c>
      <c r="K30" s="140"/>
      <c r="L30" s="10"/>
      <c r="Z30" s="81" t="s">
        <v>108</v>
      </c>
    </row>
    <row r="31" spans="1:39" ht="32.25" customHeight="1" thickTop="1">
      <c r="A31" s="137" t="s">
        <v>113</v>
      </c>
      <c r="B31" s="282" t="s">
        <v>258</v>
      </c>
      <c r="C31" s="282"/>
      <c r="D31" s="282"/>
      <c r="E31" s="282"/>
      <c r="F31" s="282"/>
      <c r="G31" s="282"/>
      <c r="H31" s="282"/>
      <c r="I31" s="283"/>
      <c r="J31" s="10" t="str">
        <f>LEFT(B31,FIND(" ",B31,1)-1)</f>
        <v>5.1.1.</v>
      </c>
      <c r="K31" s="140" t="str">
        <f>IF(L31&lt;&gt;"ДА","Вы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1" s="10" t="str">
        <f>LOOKUP(J32,A136:A138,E136:E138)</f>
        <v>НЕТ</v>
      </c>
      <c r="Z31" s="81" t="s">
        <v>109</v>
      </c>
    </row>
    <row r="32" spans="1:39" ht="16.5" customHeight="1" thickBot="1">
      <c r="A32" s="138" t="s">
        <v>281</v>
      </c>
      <c r="B32" s="139"/>
      <c r="C32" s="139"/>
      <c r="D32" s="280" t="s">
        <v>45</v>
      </c>
      <c r="E32" s="280"/>
      <c r="F32" s="280"/>
      <c r="G32" s="280"/>
      <c r="H32" s="280"/>
      <c r="I32" s="281"/>
      <c r="J32" s="10" t="str">
        <f>D32</f>
        <v>в рамках контрольных цифр приема</v>
      </c>
      <c r="K32" s="140"/>
      <c r="L32" s="10"/>
      <c r="Z32" s="81" t="s">
        <v>111</v>
      </c>
    </row>
    <row r="33" spans="1:39" ht="32.25" customHeight="1" thickTop="1">
      <c r="A33" s="137" t="s">
        <v>116</v>
      </c>
      <c r="B33" s="282" t="s">
        <v>259</v>
      </c>
      <c r="C33" s="282"/>
      <c r="D33" s="282"/>
      <c r="E33" s="282"/>
      <c r="F33" s="282"/>
      <c r="G33" s="282"/>
      <c r="H33" s="282"/>
      <c r="I33" s="283"/>
      <c r="J33" s="10" t="str">
        <f>LEFT(B33,FIND(" ",B33,1)-1)</f>
        <v>5.1.3.</v>
      </c>
      <c r="K33" s="140" t="str">
        <f>IF(L33&lt;&gt;"ДА","Вы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3" s="10" t="str">
        <f>LOOKUP(J34,A136:A138,F136:F138)</f>
        <v>НЕТ</v>
      </c>
      <c r="M33" s="10"/>
      <c r="Z33" s="81" t="s">
        <v>112</v>
      </c>
    </row>
    <row r="34" spans="1:39" ht="16.5" customHeight="1" thickBot="1">
      <c r="A34" s="138" t="s">
        <v>281</v>
      </c>
      <c r="B34" s="139"/>
      <c r="C34" s="139"/>
      <c r="D34" s="280" t="s">
        <v>29</v>
      </c>
      <c r="E34" s="280"/>
      <c r="F34" s="280"/>
      <c r="G34" s="280"/>
      <c r="H34" s="280"/>
      <c r="I34" s="281"/>
      <c r="J34" s="10" t="str">
        <f>D34</f>
        <v>в пределах целевой квоты</v>
      </c>
      <c r="K34" s="140"/>
      <c r="L34" s="10"/>
      <c r="Z34" s="81" t="s">
        <v>114</v>
      </c>
    </row>
    <row r="35" spans="1:39" ht="31.5" customHeight="1" thickTop="1">
      <c r="A35" s="137" t="s">
        <v>282</v>
      </c>
      <c r="B35" s="282" t="s">
        <v>264</v>
      </c>
      <c r="C35" s="282"/>
      <c r="D35" s="282"/>
      <c r="E35" s="282"/>
      <c r="F35" s="282"/>
      <c r="G35" s="282"/>
      <c r="H35" s="282"/>
      <c r="I35" s="283"/>
      <c r="J35" s="10" t="str">
        <f>LEFT(B35,FIND(" ",B35,1)-1)</f>
        <v>5.8.4.</v>
      </c>
      <c r="K35" s="140" t="str">
        <f>IF(L35&lt;&gt;"ДА","Вы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5" s="10" t="str">
        <f>LOOKUP(J36,A136:A138,G136:G138)</f>
        <v>НЕТ</v>
      </c>
      <c r="Z35" s="81" t="s">
        <v>115</v>
      </c>
    </row>
    <row r="36" spans="1:39" ht="16.5" customHeight="1" thickBot="1">
      <c r="A36" s="138" t="s">
        <v>281</v>
      </c>
      <c r="B36" s="139"/>
      <c r="C36" s="139"/>
      <c r="D36" s="280" t="s">
        <v>29</v>
      </c>
      <c r="E36" s="280"/>
      <c r="F36" s="280"/>
      <c r="G36" s="280"/>
      <c r="H36" s="280"/>
      <c r="I36" s="281"/>
      <c r="J36" s="10" t="str">
        <f>D36</f>
        <v>в пределах целевой квоты</v>
      </c>
      <c r="K36" s="140"/>
      <c r="L36" s="10"/>
      <c r="Z36" s="81" t="s">
        <v>117</v>
      </c>
    </row>
    <row r="37" spans="1:39" ht="33" customHeight="1" thickTop="1">
      <c r="A37" s="137" t="s">
        <v>283</v>
      </c>
      <c r="B37" s="282" t="s">
        <v>260</v>
      </c>
      <c r="C37" s="282"/>
      <c r="D37" s="282"/>
      <c r="E37" s="282"/>
      <c r="F37" s="282"/>
      <c r="G37" s="282"/>
      <c r="H37" s="282"/>
      <c r="I37" s="283"/>
      <c r="J37" s="10" t="str">
        <f>LEFT(B37,FIND(" ",B37,1)-1)</f>
        <v>5.1.4.</v>
      </c>
      <c r="K37" s="140" t="str">
        <f>IF(L37&lt;&gt;"ДА","Вы указали 'основа обучения', по которым прием на выбранную Вами научную специальность не осуществляется","")</f>
        <v>Вы указали 'основа обучения', по которым прием на выбранную Вами научную специальность не осуществляется</v>
      </c>
      <c r="L37" s="10" t="str">
        <f>LOOKUP(J38,A136:A138,H136:H138)</f>
        <v>НЕТ</v>
      </c>
      <c r="M37" s="10"/>
      <c r="Z37" s="81" t="s">
        <v>118</v>
      </c>
    </row>
    <row r="38" spans="1:39" ht="16.5" thickBot="1">
      <c r="A38" s="138" t="s">
        <v>281</v>
      </c>
      <c r="B38" s="139"/>
      <c r="C38" s="139"/>
      <c r="D38" s="280" t="s">
        <v>45</v>
      </c>
      <c r="E38" s="280"/>
      <c r="F38" s="280"/>
      <c r="G38" s="280"/>
      <c r="H38" s="280"/>
      <c r="I38" s="281"/>
      <c r="J38" s="10" t="str">
        <f>D38</f>
        <v>в рамках контрольных цифр приема</v>
      </c>
      <c r="K38" s="10"/>
      <c r="L38" s="10"/>
      <c r="Z38" s="81" t="s">
        <v>119</v>
      </c>
    </row>
    <row r="39" spans="1:39" s="31" customFormat="1" ht="27" customHeight="1" thickTop="1">
      <c r="A39" s="28" t="s">
        <v>284</v>
      </c>
      <c r="B39" s="28"/>
      <c r="C39" s="28"/>
      <c r="D39" s="28"/>
      <c r="E39" s="28"/>
      <c r="F39" s="28"/>
      <c r="G39" s="28"/>
      <c r="H39" s="29"/>
      <c r="I39" s="28"/>
      <c r="J39" s="27"/>
      <c r="K39" s="30"/>
      <c r="L39" s="30"/>
      <c r="M39" s="89"/>
      <c r="N39" s="89"/>
      <c r="O39" s="89"/>
      <c r="P39" s="89"/>
      <c r="Q39" s="89"/>
      <c r="R39" s="89"/>
      <c r="S39" s="89"/>
      <c r="T39" s="89"/>
      <c r="U39" s="89"/>
      <c r="V39" s="89"/>
      <c r="W39" s="89"/>
      <c r="X39" s="89"/>
      <c r="Y39" s="89"/>
      <c r="Z39" s="81" t="s">
        <v>120</v>
      </c>
      <c r="AA39" s="89"/>
      <c r="AB39" s="89"/>
      <c r="AC39" s="89"/>
      <c r="AD39" s="89"/>
      <c r="AE39" s="89"/>
      <c r="AF39" s="89"/>
      <c r="AG39" s="89"/>
      <c r="AH39" s="89"/>
      <c r="AI39" s="89"/>
      <c r="AJ39" s="89"/>
      <c r="AK39" s="89"/>
      <c r="AL39" s="89"/>
      <c r="AM39" s="89"/>
    </row>
    <row r="40" spans="1:39" ht="15.75" customHeight="1">
      <c r="A40" s="272" t="s">
        <v>121</v>
      </c>
      <c r="B40" s="273"/>
      <c r="C40" s="274"/>
      <c r="D40" s="272" t="s">
        <v>285</v>
      </c>
      <c r="E40" s="273"/>
      <c r="F40" s="273"/>
      <c r="G40" s="273"/>
      <c r="H40" s="274"/>
      <c r="I40" s="284" t="s">
        <v>122</v>
      </c>
      <c r="J40" s="9"/>
    </row>
    <row r="41" spans="1:39" ht="14.25" customHeight="1">
      <c r="A41" s="295"/>
      <c r="B41" s="296"/>
      <c r="C41" s="297"/>
      <c r="D41" s="275"/>
      <c r="E41" s="276"/>
      <c r="F41" s="276"/>
      <c r="G41" s="276"/>
      <c r="H41" s="277"/>
      <c r="I41" s="285"/>
      <c r="J41" s="9"/>
      <c r="K41" s="10"/>
      <c r="L41" s="10"/>
    </row>
    <row r="42" spans="1:39" ht="33.75" customHeight="1">
      <c r="A42" s="275"/>
      <c r="B42" s="276"/>
      <c r="C42" s="277"/>
      <c r="D42" s="278" t="s">
        <v>286</v>
      </c>
      <c r="E42" s="279"/>
      <c r="F42" s="278" t="s">
        <v>287</v>
      </c>
      <c r="G42" s="279"/>
      <c r="H42" s="279"/>
      <c r="I42" s="286"/>
      <c r="J42" s="9"/>
      <c r="K42" s="10"/>
      <c r="L42" s="10"/>
    </row>
    <row r="43" spans="1:39" ht="30.75" customHeight="1">
      <c r="A43" s="262" t="str">
        <f>LOOKUP(J29,C142:C166,B142:B166)</f>
        <v>Физиология человека и животных</v>
      </c>
      <c r="B43" s="263"/>
      <c r="C43" s="264"/>
      <c r="D43" s="265"/>
      <c r="E43" s="266"/>
      <c r="F43" s="267"/>
      <c r="G43" s="268"/>
      <c r="H43" s="269"/>
      <c r="I43" s="33"/>
      <c r="J43" s="34"/>
      <c r="K43" s="25"/>
      <c r="L43" s="10"/>
      <c r="P43" s="132"/>
    </row>
    <row r="44" spans="1:39" ht="30.75" customHeight="1">
      <c r="A44" s="262" t="str">
        <f>LOOKUP(J31,C143:C167,B143:B167)</f>
        <v>Теоретико-исторические правовые науки</v>
      </c>
      <c r="B44" s="263"/>
      <c r="C44" s="264"/>
      <c r="D44" s="265"/>
      <c r="E44" s="266"/>
      <c r="F44" s="267"/>
      <c r="G44" s="268"/>
      <c r="H44" s="269"/>
      <c r="I44" s="33"/>
      <c r="J44" s="34"/>
      <c r="K44" s="25"/>
      <c r="L44" s="10"/>
      <c r="P44" s="132"/>
    </row>
    <row r="45" spans="1:39" ht="30.75" customHeight="1">
      <c r="A45" s="262" t="str">
        <f>LOOKUP(J33,C144:C168,B144:B168)</f>
        <v>Частно-правовые (цивилистические) науки</v>
      </c>
      <c r="B45" s="263"/>
      <c r="C45" s="264"/>
      <c r="D45" s="265"/>
      <c r="E45" s="266"/>
      <c r="F45" s="267"/>
      <c r="G45" s="268"/>
      <c r="H45" s="269"/>
      <c r="I45" s="33"/>
      <c r="J45" s="34"/>
      <c r="K45" s="25"/>
      <c r="L45" s="10"/>
      <c r="P45" s="132"/>
    </row>
    <row r="46" spans="1:39" ht="30.75" customHeight="1">
      <c r="A46" s="262" t="str">
        <f>LOOKUP(J35,C145:C169,B145:B169)</f>
        <v>Теория и методика физической культуры</v>
      </c>
      <c r="B46" s="263"/>
      <c r="C46" s="264"/>
      <c r="D46" s="265"/>
      <c r="E46" s="266"/>
      <c r="F46" s="267"/>
      <c r="G46" s="268"/>
      <c r="H46" s="269"/>
      <c r="I46" s="33"/>
      <c r="J46" s="34"/>
      <c r="K46" s="25"/>
      <c r="L46" s="10"/>
      <c r="P46" s="132"/>
    </row>
    <row r="47" spans="1:39" ht="30.75" customHeight="1">
      <c r="A47" s="262" t="str">
        <f>LOOKUP(J37,C146:C170,B146:B170)</f>
        <v>Уголовно-правовые науки</v>
      </c>
      <c r="B47" s="263"/>
      <c r="C47" s="264"/>
      <c r="D47" s="265"/>
      <c r="E47" s="266"/>
      <c r="F47" s="267"/>
      <c r="G47" s="268"/>
      <c r="H47" s="269"/>
      <c r="I47" s="33"/>
      <c r="J47" s="34"/>
      <c r="K47" s="25"/>
      <c r="L47" s="10"/>
      <c r="P47" s="132"/>
    </row>
    <row r="48" spans="1:39" ht="15.75">
      <c r="A48" s="35"/>
      <c r="B48" s="36"/>
      <c r="C48" s="37"/>
      <c r="D48" s="35"/>
      <c r="E48" s="36"/>
      <c r="F48" s="20"/>
      <c r="G48" s="24"/>
      <c r="H48" s="24"/>
      <c r="I48" s="38"/>
      <c r="J48" s="9"/>
      <c r="K48" s="10"/>
      <c r="L48" s="10"/>
      <c r="Z48" s="88"/>
    </row>
    <row r="49" spans="1:39" s="14" customFormat="1" ht="31.5">
      <c r="A49" s="270" t="s">
        <v>123</v>
      </c>
      <c r="B49" s="270"/>
      <c r="C49" s="271"/>
      <c r="D49" s="271"/>
      <c r="E49" s="271"/>
      <c r="F49" s="271"/>
      <c r="G49" s="271"/>
      <c r="H49" s="271"/>
      <c r="I49" s="271"/>
      <c r="J49" s="11"/>
      <c r="K49" s="21" t="s">
        <v>124</v>
      </c>
      <c r="L49" s="88"/>
      <c r="M49" s="88"/>
      <c r="N49" s="88"/>
      <c r="O49" s="88"/>
      <c r="P49" s="88"/>
      <c r="Q49" s="88"/>
      <c r="R49" s="88"/>
      <c r="S49" s="88"/>
      <c r="T49" s="88"/>
      <c r="U49" s="88"/>
      <c r="V49" s="88"/>
      <c r="W49" s="88"/>
      <c r="X49" s="88"/>
      <c r="Y49" s="88"/>
      <c r="Z49" s="4"/>
      <c r="AA49" s="88"/>
      <c r="AB49" s="88"/>
      <c r="AC49" s="88"/>
      <c r="AD49" s="88"/>
      <c r="AE49" s="88"/>
      <c r="AF49" s="88"/>
      <c r="AG49" s="88"/>
      <c r="AH49" s="88"/>
      <c r="AI49" s="88"/>
      <c r="AJ49" s="88"/>
      <c r="AK49" s="88"/>
      <c r="AL49" s="88"/>
      <c r="AM49" s="88"/>
    </row>
    <row r="50" spans="1:39" ht="15.75">
      <c r="A50" s="9"/>
      <c r="B50" s="9"/>
      <c r="C50" s="9"/>
      <c r="D50" s="9"/>
      <c r="E50" s="9"/>
      <c r="F50" s="9"/>
      <c r="G50" s="9"/>
      <c r="H50" s="9"/>
      <c r="I50" s="9"/>
      <c r="J50" s="9"/>
      <c r="K50" s="10"/>
      <c r="L50" s="10"/>
    </row>
    <row r="51" spans="1:39" ht="15.75">
      <c r="A51" s="39" t="s">
        <v>125</v>
      </c>
      <c r="B51" s="9"/>
      <c r="C51" s="9"/>
      <c r="D51" s="9"/>
      <c r="E51" s="9"/>
      <c r="F51" s="9"/>
      <c r="G51" s="9"/>
      <c r="H51" s="9"/>
      <c r="I51" s="9"/>
      <c r="J51" s="9"/>
      <c r="K51" s="10"/>
      <c r="L51" s="10"/>
    </row>
    <row r="52" spans="1:39" ht="15.75">
      <c r="A52" s="9" t="s">
        <v>126</v>
      </c>
      <c r="B52" s="9"/>
      <c r="C52" s="97"/>
      <c r="D52" s="9" t="s">
        <v>127</v>
      </c>
      <c r="E52" s="289"/>
      <c r="F52" s="289"/>
      <c r="G52" s="304"/>
      <c r="H52" s="304"/>
      <c r="I52" s="304"/>
      <c r="J52" s="9"/>
      <c r="K52" s="23" t="s">
        <v>235</v>
      </c>
      <c r="L52" s="10"/>
    </row>
    <row r="53" spans="1:39" ht="15.75">
      <c r="A53" s="27" t="s">
        <v>128</v>
      </c>
      <c r="B53" s="40" t="s">
        <v>82</v>
      </c>
      <c r="C53" s="96"/>
      <c r="D53" s="41" t="s">
        <v>83</v>
      </c>
      <c r="E53" s="305"/>
      <c r="F53" s="306"/>
      <c r="G53" s="307"/>
      <c r="H53" s="308"/>
      <c r="I53" s="42"/>
      <c r="J53" s="9"/>
      <c r="K53" s="10"/>
      <c r="L53" s="10"/>
    </row>
    <row r="54" spans="1:39" ht="15.75">
      <c r="A54" s="11" t="s">
        <v>129</v>
      </c>
      <c r="B54" s="9"/>
      <c r="C54" s="96"/>
      <c r="D54" s="43" t="s">
        <v>130</v>
      </c>
      <c r="E54" s="38"/>
      <c r="F54" s="44"/>
      <c r="G54" s="216"/>
      <c r="H54" s="217"/>
      <c r="I54" s="45" t="s">
        <v>131</v>
      </c>
      <c r="J54" s="9"/>
      <c r="K54" s="10"/>
      <c r="L54" s="10"/>
      <c r="Z54" s="10"/>
    </row>
    <row r="55" spans="1:39" s="9" customFormat="1" ht="31.5" customHeight="1">
      <c r="A55" s="291"/>
      <c r="B55" s="291"/>
      <c r="C55" s="291"/>
      <c r="D55" s="291"/>
      <c r="E55" s="291"/>
      <c r="F55" s="291"/>
      <c r="G55" s="291"/>
      <c r="H55" s="291"/>
      <c r="I55" s="291"/>
      <c r="K55" s="21" t="s">
        <v>132</v>
      </c>
      <c r="L55" s="10"/>
      <c r="M55" s="10"/>
      <c r="N55" s="10"/>
      <c r="O55" s="10"/>
      <c r="P55" s="10"/>
      <c r="Q55" s="10"/>
      <c r="R55" s="10"/>
      <c r="S55" s="10"/>
      <c r="T55" s="10"/>
      <c r="U55" s="10"/>
      <c r="V55" s="10"/>
      <c r="W55" s="10"/>
      <c r="X55" s="10"/>
      <c r="Y55" s="10"/>
      <c r="Z55" s="4"/>
      <c r="AA55" s="10"/>
      <c r="AB55" s="10"/>
      <c r="AC55" s="10"/>
      <c r="AD55" s="10"/>
      <c r="AE55" s="10"/>
      <c r="AF55" s="10"/>
      <c r="AG55" s="10"/>
      <c r="AH55" s="10"/>
      <c r="AI55" s="10"/>
      <c r="AJ55" s="10"/>
      <c r="AK55" s="10"/>
      <c r="AL55" s="10"/>
      <c r="AM55" s="10"/>
    </row>
    <row r="56" spans="1:39" ht="15.75">
      <c r="A56" s="9" t="s">
        <v>133</v>
      </c>
      <c r="B56" s="9"/>
      <c r="C56" s="9"/>
      <c r="D56" s="9"/>
      <c r="E56" s="9"/>
      <c r="G56" s="46" t="s">
        <v>134</v>
      </c>
      <c r="H56" s="47"/>
      <c r="I56" s="45"/>
      <c r="J56" s="9"/>
      <c r="K56" s="23" t="s">
        <v>236</v>
      </c>
      <c r="L56" s="10"/>
    </row>
    <row r="57" spans="1:39" ht="15.75">
      <c r="A57" s="9" t="s">
        <v>135</v>
      </c>
      <c r="B57" s="9"/>
      <c r="C57" s="9"/>
      <c r="D57" s="9"/>
      <c r="E57" s="9"/>
      <c r="F57" s="26"/>
      <c r="G57" s="9"/>
      <c r="H57" s="9"/>
      <c r="I57" s="9"/>
      <c r="J57" s="9"/>
      <c r="K57" s="10"/>
      <c r="L57" s="10"/>
    </row>
    <row r="58" spans="1:39" ht="31.5" customHeight="1">
      <c r="A58" s="98" t="s">
        <v>136</v>
      </c>
      <c r="B58" s="98"/>
      <c r="C58" s="99" t="s">
        <v>137</v>
      </c>
      <c r="D58" s="99" t="s">
        <v>138</v>
      </c>
      <c r="E58" s="309"/>
      <c r="F58" s="309"/>
      <c r="G58" s="309"/>
      <c r="H58" s="309"/>
      <c r="I58" s="309"/>
      <c r="J58" s="9"/>
      <c r="K58" s="49" t="s">
        <v>237</v>
      </c>
      <c r="L58" s="10"/>
    </row>
    <row r="59" spans="1:39" ht="15.75">
      <c r="A59" s="9"/>
      <c r="B59" s="9"/>
      <c r="C59" s="9"/>
      <c r="D59" s="9"/>
      <c r="E59" s="9"/>
      <c r="F59" s="26"/>
      <c r="G59" s="9"/>
      <c r="H59" s="9"/>
      <c r="I59" s="9"/>
      <c r="J59" s="9"/>
      <c r="K59" s="10"/>
      <c r="L59" s="10"/>
    </row>
    <row r="60" spans="1:39" ht="15.75">
      <c r="A60" s="39" t="s">
        <v>139</v>
      </c>
      <c r="B60" s="9"/>
      <c r="C60" s="9"/>
      <c r="D60" s="9"/>
      <c r="E60" s="9"/>
      <c r="F60" s="9"/>
      <c r="G60" s="9"/>
      <c r="H60" s="9"/>
      <c r="I60" s="9"/>
      <c r="J60" s="9"/>
      <c r="K60" s="10"/>
      <c r="L60" s="10"/>
    </row>
    <row r="61" spans="1:39" ht="47.25">
      <c r="A61" s="303" t="s">
        <v>16</v>
      </c>
      <c r="B61" s="303"/>
      <c r="C61" s="303"/>
      <c r="D61" s="303"/>
      <c r="E61" s="303"/>
      <c r="F61" s="303"/>
      <c r="G61" s="303"/>
      <c r="H61" s="303"/>
      <c r="I61" s="48" t="s">
        <v>140</v>
      </c>
      <c r="J61" s="9"/>
      <c r="K61" s="10"/>
      <c r="L61" s="10"/>
    </row>
    <row r="62" spans="1:39" ht="27" customHeight="1">
      <c r="A62" s="260" t="s">
        <v>141</v>
      </c>
      <c r="B62" s="260"/>
      <c r="C62" s="260"/>
      <c r="D62" s="260"/>
      <c r="E62" s="260"/>
      <c r="F62" s="260"/>
      <c r="G62" s="260"/>
      <c r="H62" s="260"/>
      <c r="I62" s="100" t="s">
        <v>26</v>
      </c>
      <c r="J62" s="9"/>
      <c r="K62" s="261" t="s">
        <v>230</v>
      </c>
      <c r="L62" s="10"/>
    </row>
    <row r="63" spans="1:39" ht="26.25" customHeight="1">
      <c r="A63" s="260" t="s">
        <v>211</v>
      </c>
      <c r="B63" s="260"/>
      <c r="C63" s="260"/>
      <c r="D63" s="260"/>
      <c r="E63" s="260"/>
      <c r="F63" s="260"/>
      <c r="G63" s="260"/>
      <c r="H63" s="260"/>
      <c r="I63" s="100"/>
      <c r="J63" s="9"/>
      <c r="K63" s="261"/>
      <c r="L63" s="10"/>
    </row>
    <row r="64" spans="1:39" ht="39.75" customHeight="1">
      <c r="A64" s="260" t="s">
        <v>142</v>
      </c>
      <c r="B64" s="260"/>
      <c r="C64" s="260"/>
      <c r="D64" s="260"/>
      <c r="E64" s="260"/>
      <c r="F64" s="260"/>
      <c r="G64" s="260"/>
      <c r="H64" s="260"/>
      <c r="I64" s="100"/>
      <c r="J64" s="9"/>
      <c r="K64" s="261"/>
      <c r="L64" s="10"/>
    </row>
    <row r="65" spans="1:12" ht="27.75" customHeight="1">
      <c r="A65" s="260" t="s">
        <v>143</v>
      </c>
      <c r="B65" s="260"/>
      <c r="C65" s="260"/>
      <c r="D65" s="260"/>
      <c r="E65" s="260"/>
      <c r="F65" s="260"/>
      <c r="G65" s="260"/>
      <c r="H65" s="260"/>
      <c r="I65" s="100"/>
      <c r="J65" s="9"/>
      <c r="K65" s="261"/>
      <c r="L65" s="10"/>
    </row>
    <row r="66" spans="1:12" ht="15.75">
      <c r="A66" s="260" t="s">
        <v>144</v>
      </c>
      <c r="B66" s="260"/>
      <c r="C66" s="260"/>
      <c r="D66" s="260"/>
      <c r="E66" s="260"/>
      <c r="F66" s="260"/>
      <c r="G66" s="260"/>
      <c r="H66" s="260"/>
      <c r="I66" s="100"/>
      <c r="J66" s="9"/>
      <c r="K66" s="261"/>
      <c r="L66" s="10"/>
    </row>
    <row r="67" spans="1:12" ht="32.25" customHeight="1">
      <c r="A67" s="241" t="s">
        <v>145</v>
      </c>
      <c r="B67" s="241"/>
      <c r="C67" s="241"/>
      <c r="D67" s="241"/>
      <c r="E67" s="241"/>
      <c r="F67" s="241"/>
      <c r="G67" s="241"/>
      <c r="H67" s="241"/>
      <c r="I67" s="241"/>
      <c r="J67" s="9"/>
      <c r="K67" s="10"/>
      <c r="L67" s="10"/>
    </row>
    <row r="68" spans="1:12" ht="15.75">
      <c r="A68" s="9"/>
      <c r="B68" s="9"/>
      <c r="C68" s="9"/>
      <c r="D68" s="9"/>
      <c r="E68" s="9"/>
      <c r="F68" s="9"/>
      <c r="G68" s="9"/>
      <c r="H68" s="9"/>
      <c r="I68" s="9"/>
      <c r="J68" s="9"/>
      <c r="K68" s="10"/>
      <c r="L68" s="10"/>
    </row>
    <row r="69" spans="1:12" ht="33.75" customHeight="1">
      <c r="A69" s="242" t="s">
        <v>146</v>
      </c>
      <c r="B69" s="243"/>
      <c r="C69" s="243"/>
      <c r="D69" s="243"/>
      <c r="E69" s="243"/>
      <c r="F69" s="243"/>
      <c r="G69" s="243"/>
      <c r="H69" s="244"/>
      <c r="I69" s="32" t="s">
        <v>147</v>
      </c>
      <c r="J69" s="9"/>
      <c r="K69" s="49" t="s">
        <v>148</v>
      </c>
      <c r="L69" s="10"/>
    </row>
    <row r="70" spans="1:12" ht="15.75">
      <c r="A70" s="245" t="s">
        <v>149</v>
      </c>
      <c r="B70" s="246"/>
      <c r="C70" s="246"/>
      <c r="D70" s="246"/>
      <c r="E70" s="246"/>
      <c r="F70" s="246"/>
      <c r="G70" s="246"/>
      <c r="H70" s="247"/>
      <c r="I70" s="257"/>
      <c r="J70" s="9"/>
      <c r="K70" s="10"/>
      <c r="L70" s="10"/>
    </row>
    <row r="71" spans="1:12" ht="15.75">
      <c r="A71" s="237" t="s">
        <v>232</v>
      </c>
      <c r="B71" s="238"/>
      <c r="C71" s="238"/>
      <c r="D71" s="238"/>
      <c r="E71" s="238"/>
      <c r="F71" s="238"/>
      <c r="G71" s="238"/>
      <c r="H71" s="239"/>
      <c r="I71" s="258"/>
      <c r="J71" s="9"/>
      <c r="K71" s="10"/>
      <c r="L71" s="10"/>
    </row>
    <row r="72" spans="1:12" ht="15.75">
      <c r="A72" s="237" t="s">
        <v>212</v>
      </c>
      <c r="B72" s="238"/>
      <c r="C72" s="238"/>
      <c r="D72" s="238"/>
      <c r="E72" s="238"/>
      <c r="F72" s="238"/>
      <c r="G72" s="238"/>
      <c r="H72" s="239"/>
      <c r="I72" s="258"/>
      <c r="J72" s="9"/>
      <c r="K72" s="10"/>
      <c r="L72" s="10"/>
    </row>
    <row r="73" spans="1:12" ht="32.25" customHeight="1">
      <c r="A73" s="234" t="s">
        <v>213</v>
      </c>
      <c r="B73" s="235"/>
      <c r="C73" s="235"/>
      <c r="D73" s="235"/>
      <c r="E73" s="235"/>
      <c r="F73" s="235"/>
      <c r="G73" s="235"/>
      <c r="H73" s="236"/>
      <c r="I73" s="258"/>
      <c r="J73" s="9"/>
      <c r="K73" s="10"/>
      <c r="L73" s="10"/>
    </row>
    <row r="74" spans="1:12" ht="33" customHeight="1">
      <c r="A74" s="237" t="s">
        <v>233</v>
      </c>
      <c r="B74" s="238"/>
      <c r="C74" s="238"/>
      <c r="D74" s="238"/>
      <c r="E74" s="238"/>
      <c r="F74" s="238"/>
      <c r="G74" s="238"/>
      <c r="H74" s="239"/>
      <c r="I74" s="258"/>
      <c r="J74" s="9"/>
      <c r="K74" s="10"/>
      <c r="L74" s="10"/>
    </row>
    <row r="75" spans="1:12" ht="34.5" customHeight="1">
      <c r="A75" s="237" t="s">
        <v>150</v>
      </c>
      <c r="B75" s="238"/>
      <c r="C75" s="238"/>
      <c r="D75" s="238"/>
      <c r="E75" s="238"/>
      <c r="F75" s="238"/>
      <c r="G75" s="238"/>
      <c r="H75" s="239"/>
      <c r="I75" s="258"/>
      <c r="J75" s="9"/>
    </row>
    <row r="76" spans="1:12" ht="15.75">
      <c r="A76" s="256" t="s">
        <v>151</v>
      </c>
      <c r="B76" s="238"/>
      <c r="C76" s="238"/>
      <c r="D76" s="238"/>
      <c r="E76" s="238"/>
      <c r="F76" s="238"/>
      <c r="G76" s="238"/>
      <c r="I76" s="259"/>
      <c r="J76" s="9"/>
      <c r="K76" s="10"/>
      <c r="L76" s="10"/>
    </row>
    <row r="77" spans="1:12" ht="180.75" customHeight="1">
      <c r="A77" s="248" t="s">
        <v>231</v>
      </c>
      <c r="B77" s="249"/>
      <c r="C77" s="249"/>
      <c r="D77" s="249"/>
      <c r="E77" s="249"/>
      <c r="F77" s="249"/>
      <c r="G77" s="249"/>
      <c r="H77" s="250"/>
      <c r="I77" s="107"/>
      <c r="J77" s="9"/>
      <c r="K77" s="10"/>
      <c r="L77" s="10"/>
    </row>
    <row r="78" spans="1:12" ht="33.75" customHeight="1">
      <c r="A78" s="251" t="s">
        <v>214</v>
      </c>
      <c r="B78" s="252"/>
      <c r="C78" s="252"/>
      <c r="D78" s="252"/>
      <c r="E78" s="252"/>
      <c r="F78" s="252"/>
      <c r="G78" s="252"/>
      <c r="H78" s="253"/>
      <c r="I78" s="50"/>
      <c r="J78" s="9"/>
      <c r="K78" s="10"/>
      <c r="L78" s="10"/>
    </row>
    <row r="79" spans="1:12" ht="15.75">
      <c r="A79" s="254" t="s">
        <v>152</v>
      </c>
      <c r="B79" s="246"/>
      <c r="C79" s="246"/>
      <c r="D79" s="246"/>
      <c r="E79" s="246"/>
      <c r="F79" s="246"/>
      <c r="G79" s="246"/>
      <c r="H79" s="255"/>
      <c r="I79" s="229" t="s">
        <v>33</v>
      </c>
      <c r="J79" s="9"/>
      <c r="K79" s="231" t="s">
        <v>153</v>
      </c>
      <c r="L79" s="10"/>
    </row>
    <row r="80" spans="1:12" ht="15.75">
      <c r="A80" s="219" t="s">
        <v>154</v>
      </c>
      <c r="B80" s="240"/>
      <c r="C80" s="240"/>
      <c r="D80" s="240"/>
      <c r="E80" s="240"/>
      <c r="F80" s="240"/>
      <c r="G80" s="240"/>
      <c r="H80" s="51"/>
      <c r="I80" s="230"/>
      <c r="J80" s="9"/>
      <c r="K80" s="231"/>
      <c r="L80" s="10"/>
    </row>
    <row r="81" spans="1:39" ht="15.75">
      <c r="A81" s="226" t="s">
        <v>155</v>
      </c>
      <c r="B81" s="227"/>
      <c r="C81" s="227"/>
      <c r="D81" s="227"/>
      <c r="E81" s="227"/>
      <c r="F81" s="227"/>
      <c r="G81" s="227"/>
      <c r="H81" s="228"/>
      <c r="I81" s="229" t="s">
        <v>49</v>
      </c>
      <c r="J81" s="9"/>
      <c r="K81" s="231" t="s">
        <v>156</v>
      </c>
      <c r="L81" s="10"/>
    </row>
    <row r="82" spans="1:39" ht="15.75">
      <c r="A82" s="232" t="s">
        <v>157</v>
      </c>
      <c r="B82" s="233"/>
      <c r="C82" s="233"/>
      <c r="D82" s="233"/>
      <c r="E82" s="233"/>
      <c r="F82" s="233"/>
      <c r="G82" s="233"/>
      <c r="H82" s="52"/>
      <c r="I82" s="230"/>
      <c r="J82" s="9"/>
      <c r="K82" s="231"/>
      <c r="L82" s="10"/>
    </row>
    <row r="83" spans="1:39" ht="15.75" hidden="1">
      <c r="A83" s="219"/>
      <c r="B83" s="220"/>
      <c r="C83" s="220"/>
      <c r="D83" s="220"/>
      <c r="E83" s="220"/>
      <c r="F83" s="220"/>
      <c r="G83" s="220"/>
      <c r="H83" s="221"/>
      <c r="I83" s="53"/>
      <c r="J83" s="9"/>
      <c r="K83" s="49"/>
      <c r="L83" s="10"/>
    </row>
    <row r="84" spans="1:39" ht="15.75">
      <c r="G84" s="9"/>
      <c r="H84" s="9"/>
      <c r="I84" s="9"/>
      <c r="J84" s="9"/>
      <c r="K84" s="10"/>
      <c r="L84" s="10"/>
    </row>
    <row r="85" spans="1:39" ht="15.75">
      <c r="A85" s="9"/>
      <c r="B85" s="9"/>
      <c r="C85" s="9"/>
      <c r="D85" s="9"/>
      <c r="E85" s="9"/>
      <c r="F85" s="9"/>
      <c r="G85" s="9"/>
      <c r="H85" s="9"/>
      <c r="I85" s="9"/>
      <c r="J85" s="9"/>
      <c r="K85" s="10"/>
      <c r="L85" s="10"/>
    </row>
    <row r="86" spans="1:39" ht="15.75">
      <c r="A86" s="54"/>
      <c r="B86" s="54"/>
      <c r="C86" s="115" t="s">
        <v>294</v>
      </c>
      <c r="D86" s="9"/>
      <c r="E86" s="9"/>
      <c r="F86" s="9"/>
      <c r="G86" s="28"/>
      <c r="H86" s="222"/>
      <c r="I86" s="223"/>
      <c r="K86" s="49" t="s">
        <v>158</v>
      </c>
    </row>
    <row r="87" spans="1:39" ht="15.75">
      <c r="A87" s="9"/>
      <c r="B87" s="55" t="s">
        <v>159</v>
      </c>
      <c r="C87" s="9"/>
      <c r="D87" s="9"/>
      <c r="E87" s="9"/>
      <c r="F87" s="9"/>
      <c r="G87" s="224" t="s">
        <v>160</v>
      </c>
      <c r="H87" s="224"/>
      <c r="I87" s="224"/>
    </row>
    <row r="88" spans="1:39" ht="29.25" customHeight="1" thickBot="1">
      <c r="A88" s="9"/>
      <c r="B88" s="55"/>
      <c r="C88" s="9"/>
      <c r="D88" s="9"/>
      <c r="E88" s="9"/>
      <c r="F88" s="9"/>
      <c r="G88" s="56"/>
      <c r="H88" s="56"/>
      <c r="I88" s="56"/>
    </row>
    <row r="89" spans="1:39" ht="30.75" customHeight="1" thickTop="1">
      <c r="A89" s="104" t="s">
        <v>225</v>
      </c>
      <c r="B89" s="103"/>
      <c r="C89" s="103"/>
      <c r="D89" s="103"/>
      <c r="E89" s="103"/>
      <c r="F89" s="103"/>
      <c r="G89" s="103"/>
      <c r="H89" s="103"/>
      <c r="I89" s="103"/>
      <c r="K89" s="225" t="s">
        <v>163</v>
      </c>
    </row>
    <row r="90" spans="1:39" ht="15.75">
      <c r="A90" s="9" t="s">
        <v>161</v>
      </c>
      <c r="B90" s="9"/>
      <c r="C90" s="9"/>
      <c r="D90" s="28"/>
      <c r="E90" s="57" t="s">
        <v>162</v>
      </c>
      <c r="F90" s="28"/>
      <c r="G90" s="9"/>
      <c r="H90" s="58"/>
      <c r="I90" s="28" t="s">
        <v>293</v>
      </c>
      <c r="K90" s="225"/>
    </row>
    <row r="91" spans="1:39" ht="15.75">
      <c r="A91" s="9"/>
      <c r="B91" s="9"/>
      <c r="C91" s="9"/>
      <c r="D91" s="55" t="s">
        <v>164</v>
      </c>
      <c r="F91" s="55" t="s">
        <v>165</v>
      </c>
      <c r="G91" s="9"/>
      <c r="H91" s="101" t="s">
        <v>159</v>
      </c>
      <c r="I91" s="102"/>
    </row>
    <row r="92" spans="1:39" s="4" customFormat="1" ht="15.75">
      <c r="A92" s="9" t="s">
        <v>215</v>
      </c>
      <c r="B92" s="9"/>
      <c r="C92" s="9" t="s">
        <v>216</v>
      </c>
      <c r="D92" s="9"/>
      <c r="E92" s="10"/>
      <c r="F92" s="10"/>
      <c r="G92" s="10"/>
      <c r="H92" s="10"/>
      <c r="I92" s="10"/>
    </row>
    <row r="93" spans="1:39" s="5" customFormat="1" ht="15.75">
      <c r="A93" s="109"/>
      <c r="B93" s="109"/>
      <c r="C93" s="110" t="s">
        <v>166</v>
      </c>
      <c r="D93" s="110" t="s">
        <v>167</v>
      </c>
      <c r="E93" s="109"/>
      <c r="F93" s="109"/>
      <c r="G93" s="109"/>
      <c r="H93" s="109"/>
      <c r="I93" s="109"/>
      <c r="L93" s="4"/>
      <c r="M93" s="4"/>
      <c r="N93" s="4"/>
      <c r="O93" s="4"/>
      <c r="P93" s="4"/>
      <c r="Q93" s="4"/>
      <c r="R93" s="4"/>
      <c r="S93" s="4"/>
      <c r="T93" s="4"/>
      <c r="U93" s="4"/>
      <c r="V93" s="4"/>
      <c r="W93" s="4"/>
      <c r="X93" s="4"/>
      <c r="Y93" s="4"/>
      <c r="Z93" s="59"/>
      <c r="AA93" s="4"/>
      <c r="AB93" s="4"/>
      <c r="AC93" s="4"/>
      <c r="AD93" s="4"/>
      <c r="AE93" s="4"/>
      <c r="AF93" s="4"/>
      <c r="AG93" s="4"/>
      <c r="AH93" s="4"/>
      <c r="AI93" s="4"/>
      <c r="AJ93" s="4"/>
      <c r="AK93" s="4"/>
      <c r="AL93" s="4"/>
      <c r="AM93" s="4"/>
    </row>
    <row r="94" spans="1:39" s="108" customFormat="1" ht="15.75">
      <c r="A94" s="109"/>
      <c r="B94" s="109"/>
      <c r="C94" s="110" t="s">
        <v>168</v>
      </c>
      <c r="D94" s="110" t="s">
        <v>169</v>
      </c>
      <c r="E94" s="110"/>
      <c r="F94" s="109" t="str">
        <f>INDEX(I96:K115,MATCH(1,I96:I115,0),3)</f>
        <v>2.3.1.</v>
      </c>
      <c r="G94" s="109"/>
      <c r="H94" s="109"/>
      <c r="I94" s="10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row>
    <row r="95" spans="1:39" s="59" customFormat="1" ht="16.5" thickBot="1">
      <c r="A95" s="9"/>
      <c r="B95" s="9"/>
      <c r="C95" s="90"/>
      <c r="E95" s="133"/>
      <c r="F95" s="133"/>
      <c r="G95" s="133"/>
      <c r="H95" s="133"/>
      <c r="I95" s="133"/>
    </row>
    <row r="96" spans="1:39" s="59" customFormat="1" ht="16.5" thickTop="1">
      <c r="A96" s="282" t="s">
        <v>241</v>
      </c>
      <c r="B96" s="282"/>
      <c r="C96" s="282"/>
      <c r="D96" s="282"/>
      <c r="E96" s="282"/>
      <c r="F96" s="282"/>
      <c r="G96" s="282"/>
      <c r="H96" s="282"/>
      <c r="I96" s="143"/>
      <c r="J96" s="144"/>
      <c r="K96" s="145" t="str">
        <f>LEFT(A96,FIND(" ",A96,1)-1)</f>
        <v>1.5.5.</v>
      </c>
      <c r="L96" s="59">
        <f>IF(SUM(I97:I99)=0,0,1)</f>
        <v>0</v>
      </c>
    </row>
    <row r="97" spans="1:12" s="59" customFormat="1" ht="15.75">
      <c r="A97" s="9"/>
      <c r="B97" s="9"/>
      <c r="C97" s="4" t="s">
        <v>29</v>
      </c>
      <c r="E97" s="90"/>
      <c r="F97" s="133"/>
      <c r="G97" s="133"/>
      <c r="H97" s="133"/>
      <c r="I97" s="143"/>
      <c r="J97" s="144"/>
      <c r="K97" s="144" t="str">
        <f>K96</f>
        <v>1.5.5.</v>
      </c>
      <c r="L97" s="4" t="s">
        <v>29</v>
      </c>
    </row>
    <row r="98" spans="1:12" s="59" customFormat="1" ht="15.75">
      <c r="A98" s="9"/>
      <c r="B98" s="9"/>
      <c r="C98" s="4" t="s">
        <v>45</v>
      </c>
      <c r="E98" s="133"/>
      <c r="F98" s="133"/>
      <c r="G98" s="133"/>
      <c r="H98" s="133"/>
      <c r="I98" s="143"/>
      <c r="J98" s="144"/>
      <c r="K98" s="144" t="str">
        <f>K97</f>
        <v>1.5.5.</v>
      </c>
      <c r="L98" s="4" t="s">
        <v>45</v>
      </c>
    </row>
    <row r="99" spans="1:12" s="59" customFormat="1" ht="16.5" thickBot="1">
      <c r="A99" s="9"/>
      <c r="B99" s="9"/>
      <c r="C99" s="4" t="s">
        <v>56</v>
      </c>
      <c r="E99" s="133"/>
      <c r="F99" s="133"/>
      <c r="G99" s="133"/>
      <c r="H99" s="133"/>
      <c r="I99" s="143"/>
      <c r="J99" s="144"/>
      <c r="K99" s="144" t="str">
        <f>K98</f>
        <v>1.5.5.</v>
      </c>
      <c r="L99" s="4" t="s">
        <v>56</v>
      </c>
    </row>
    <row r="100" spans="1:12" s="59" customFormat="1" ht="16.5" thickTop="1">
      <c r="A100" s="282" t="s">
        <v>244</v>
      </c>
      <c r="B100" s="282"/>
      <c r="C100" s="282"/>
      <c r="D100" s="282"/>
      <c r="E100" s="282"/>
      <c r="F100" s="282"/>
      <c r="G100" s="282"/>
      <c r="H100" s="282"/>
      <c r="I100" s="143"/>
      <c r="J100" s="144"/>
      <c r="K100" s="145" t="str">
        <f>LEFT(A100,FIND(" ",A100,1)-1)</f>
        <v>2.3.1.</v>
      </c>
      <c r="L100" s="59">
        <f>IF(SUM(I101:I103)=0,0,1)</f>
        <v>1</v>
      </c>
    </row>
    <row r="101" spans="1:12" s="59" customFormat="1" ht="15.75">
      <c r="A101" s="9"/>
      <c r="B101" s="9"/>
      <c r="C101" s="4" t="s">
        <v>29</v>
      </c>
      <c r="E101" s="133"/>
      <c r="F101" s="133"/>
      <c r="G101" s="133"/>
      <c r="H101" s="133"/>
      <c r="I101" s="143">
        <v>1</v>
      </c>
      <c r="J101" s="144"/>
      <c r="K101" s="144" t="str">
        <f>K100</f>
        <v>2.3.1.</v>
      </c>
      <c r="L101" s="4" t="s">
        <v>29</v>
      </c>
    </row>
    <row r="102" spans="1:12" s="59" customFormat="1" ht="15.75">
      <c r="C102" s="4" t="s">
        <v>45</v>
      </c>
      <c r="I102" s="143">
        <v>4</v>
      </c>
      <c r="J102" s="144"/>
      <c r="K102" s="144" t="str">
        <f>K101</f>
        <v>2.3.1.</v>
      </c>
      <c r="L102" s="4" t="s">
        <v>45</v>
      </c>
    </row>
    <row r="103" spans="1:12" s="59" customFormat="1" ht="16.5" thickBot="1">
      <c r="C103" s="4" t="s">
        <v>56</v>
      </c>
      <c r="I103" s="143"/>
      <c r="J103" s="144"/>
      <c r="K103" s="144" t="str">
        <f>K102</f>
        <v>2.3.1.</v>
      </c>
      <c r="L103" s="4" t="s">
        <v>56</v>
      </c>
    </row>
    <row r="104" spans="1:12" s="59" customFormat="1" ht="16.5" thickTop="1">
      <c r="A104" s="282" t="s">
        <v>246</v>
      </c>
      <c r="B104" s="282"/>
      <c r="C104" s="282"/>
      <c r="D104" s="282"/>
      <c r="E104" s="282"/>
      <c r="F104" s="282"/>
      <c r="G104" s="282"/>
      <c r="H104" s="282"/>
      <c r="I104" s="143"/>
      <c r="J104" s="144"/>
      <c r="K104" s="145" t="str">
        <f>LEFT(A104,FIND(" ",A104,1)-1)</f>
        <v>2.7.1.</v>
      </c>
      <c r="L104" s="59">
        <f>IF(SUM(I105:I107)=0,0,1)</f>
        <v>1</v>
      </c>
    </row>
    <row r="105" spans="1:12" s="59" customFormat="1" ht="15.75">
      <c r="C105" s="4" t="s">
        <v>29</v>
      </c>
      <c r="I105" s="143"/>
      <c r="J105" s="144"/>
      <c r="K105" s="144" t="str">
        <f>K104</f>
        <v>2.7.1.</v>
      </c>
      <c r="L105" s="4" t="s">
        <v>29</v>
      </c>
    </row>
    <row r="106" spans="1:12" s="59" customFormat="1" ht="15.75">
      <c r="C106" s="4" t="s">
        <v>45</v>
      </c>
      <c r="I106" s="143">
        <v>2</v>
      </c>
      <c r="J106" s="144"/>
      <c r="K106" s="144" t="str">
        <f>K105</f>
        <v>2.7.1.</v>
      </c>
      <c r="L106" s="4" t="s">
        <v>45</v>
      </c>
    </row>
    <row r="107" spans="1:12" s="59" customFormat="1" ht="16.5" thickBot="1">
      <c r="C107" s="4" t="s">
        <v>56</v>
      </c>
      <c r="I107" s="143"/>
      <c r="J107" s="144"/>
      <c r="K107" s="144" t="str">
        <f>K106</f>
        <v>2.7.1.</v>
      </c>
      <c r="L107" s="4" t="s">
        <v>56</v>
      </c>
    </row>
    <row r="108" spans="1:12" s="59" customFormat="1" ht="16.5" thickTop="1">
      <c r="A108" s="282" t="s">
        <v>248</v>
      </c>
      <c r="B108" s="282"/>
      <c r="C108" s="282"/>
      <c r="D108" s="282"/>
      <c r="E108" s="282"/>
      <c r="F108" s="282"/>
      <c r="G108" s="282"/>
      <c r="H108" s="282"/>
      <c r="I108" s="143"/>
      <c r="J108" s="144"/>
      <c r="K108" s="145" t="str">
        <f>LEFT(A108,FIND(" ",A108,1)-1)</f>
        <v>4.1.3.</v>
      </c>
      <c r="L108" s="59">
        <f>IF(SUM(I109:I111)=0,0,1)</f>
        <v>1</v>
      </c>
    </row>
    <row r="109" spans="1:12" s="59" customFormat="1" ht="15.75">
      <c r="A109" s="9"/>
      <c r="B109" s="9"/>
      <c r="C109" s="4" t="s">
        <v>29</v>
      </c>
      <c r="E109" s="133"/>
      <c r="F109" s="133"/>
      <c r="G109" s="133"/>
      <c r="H109" s="133"/>
      <c r="I109" s="143"/>
      <c r="J109" s="144"/>
      <c r="K109" s="144" t="str">
        <f>K108</f>
        <v>4.1.3.</v>
      </c>
      <c r="L109" s="4" t="s">
        <v>29</v>
      </c>
    </row>
    <row r="110" spans="1:12" s="59" customFormat="1" ht="15.75">
      <c r="A110" s="9"/>
      <c r="B110" s="9"/>
      <c r="C110" s="4" t="s">
        <v>45</v>
      </c>
      <c r="E110" s="133"/>
      <c r="F110" s="133"/>
      <c r="G110" s="133"/>
      <c r="H110" s="133"/>
      <c r="I110" s="143">
        <v>3</v>
      </c>
      <c r="J110" s="144"/>
      <c r="K110" s="144" t="str">
        <f>K109</f>
        <v>4.1.3.</v>
      </c>
      <c r="L110" s="4" t="s">
        <v>45</v>
      </c>
    </row>
    <row r="111" spans="1:12" s="59" customFormat="1" ht="16.5" thickBot="1">
      <c r="C111" s="4" t="s">
        <v>56</v>
      </c>
      <c r="I111" s="143"/>
      <c r="J111" s="144"/>
      <c r="K111" s="144" t="str">
        <f>K110</f>
        <v>4.1.3.</v>
      </c>
      <c r="L111" s="4" t="s">
        <v>56</v>
      </c>
    </row>
    <row r="112" spans="1:12" s="59" customFormat="1" ht="16.5" thickTop="1">
      <c r="A112" s="282" t="s">
        <v>249</v>
      </c>
      <c r="B112" s="282"/>
      <c r="C112" s="282"/>
      <c r="D112" s="282"/>
      <c r="E112" s="282"/>
      <c r="F112" s="282"/>
      <c r="G112" s="282"/>
      <c r="H112" s="282"/>
      <c r="I112" s="143"/>
      <c r="J112" s="144"/>
      <c r="K112" s="145" t="str">
        <f>LEFT(A112,FIND(" ",A112,1)-1)</f>
        <v>4.2.1.</v>
      </c>
      <c r="L112" s="59">
        <f>IF(SUM(I113:I115)=0,0,1)</f>
        <v>0</v>
      </c>
    </row>
    <row r="113" spans="1:26" s="59" customFormat="1" ht="15.75">
      <c r="A113" s="9"/>
      <c r="B113" s="9"/>
      <c r="C113" s="4" t="s">
        <v>29</v>
      </c>
      <c r="E113" s="133"/>
      <c r="F113" s="133"/>
      <c r="G113" s="133"/>
      <c r="H113" s="133"/>
      <c r="I113" s="143"/>
      <c r="J113" s="144"/>
      <c r="K113" s="144" t="str">
        <f>K112</f>
        <v>4.2.1.</v>
      </c>
      <c r="L113" s="4" t="s">
        <v>29</v>
      </c>
    </row>
    <row r="114" spans="1:26" s="59" customFormat="1" ht="15.75">
      <c r="A114" s="9"/>
      <c r="B114" s="9"/>
      <c r="C114" s="4" t="s">
        <v>45</v>
      </c>
      <c r="E114" s="133"/>
      <c r="F114" s="133"/>
      <c r="G114" s="133"/>
      <c r="H114" s="133"/>
      <c r="I114" s="143"/>
      <c r="J114" s="144"/>
      <c r="K114" s="144" t="str">
        <f>K113</f>
        <v>4.2.1.</v>
      </c>
      <c r="L114" s="4" t="s">
        <v>45</v>
      </c>
    </row>
    <row r="115" spans="1:26" s="59" customFormat="1" ht="15.75">
      <c r="A115" s="9"/>
      <c r="B115" s="9"/>
      <c r="C115" s="4" t="s">
        <v>56</v>
      </c>
      <c r="I115" s="143"/>
      <c r="J115" s="144"/>
      <c r="K115" s="144" t="str">
        <f>K114</f>
        <v>4.2.1.</v>
      </c>
      <c r="L115" s="4" t="s">
        <v>56</v>
      </c>
    </row>
    <row r="116" spans="1:26" s="59" customFormat="1" ht="15.75">
      <c r="A116" s="9"/>
      <c r="B116" s="9"/>
      <c r="C116" s="90"/>
      <c r="D116" s="90"/>
      <c r="E116" s="133"/>
      <c r="F116" s="133"/>
      <c r="G116" s="133"/>
      <c r="H116" s="133"/>
      <c r="I116" s="133"/>
    </row>
    <row r="117" spans="1:26" s="59" customFormat="1" ht="15.75">
      <c r="A117" s="9"/>
      <c r="B117" s="9"/>
      <c r="C117" s="90"/>
      <c r="D117" s="90"/>
      <c r="E117" s="133"/>
      <c r="F117" s="133"/>
      <c r="G117" s="133"/>
      <c r="H117" s="133"/>
    </row>
    <row r="118" spans="1:26" s="59" customFormat="1" ht="15.75">
      <c r="A118" s="40">
        <v>1</v>
      </c>
      <c r="B118" s="133" t="str">
        <f>INDEX(I96:K115,MATCH(1,I96:I115,0),3)</f>
        <v>2.3.1.</v>
      </c>
      <c r="C118" s="146" t="str">
        <f>INDEX($I$96:$L$115,MATCH($A118,$I$96:$I$115,0),4)</f>
        <v>в пределах целевой квоты</v>
      </c>
      <c r="D118" s="59" t="str">
        <f t="shared" ref="D118:E121" si="0">IF(ISNA(B118),"-",B118)</f>
        <v>2.3.1.</v>
      </c>
      <c r="E118" s="59" t="str">
        <f t="shared" si="0"/>
        <v>в пределах целевой квоты</v>
      </c>
      <c r="F118" s="133"/>
      <c r="G118" s="133"/>
      <c r="H118" s="133"/>
      <c r="I118" s="133"/>
    </row>
    <row r="119" spans="1:26" s="59" customFormat="1" ht="15.75">
      <c r="A119" s="40">
        <v>2</v>
      </c>
      <c r="B119" s="9" t="str">
        <f>INDEX(I96:K115,MATCH(2,I96:I115,0),3)</f>
        <v>2.7.1.</v>
      </c>
      <c r="C119" s="146" t="str">
        <f>INDEX($I$96:$L$115,MATCH($A119,$I$96:$I$115,0),4)</f>
        <v>в рамках контрольных цифр приема</v>
      </c>
      <c r="D119" s="59" t="str">
        <f t="shared" si="0"/>
        <v>2.7.1.</v>
      </c>
      <c r="E119" s="59" t="str">
        <f t="shared" si="0"/>
        <v>в рамках контрольных цифр приема</v>
      </c>
      <c r="F119" s="133"/>
      <c r="G119" s="133"/>
      <c r="H119" s="133"/>
      <c r="I119" s="133"/>
    </row>
    <row r="120" spans="1:26" s="59" customFormat="1" ht="15.75">
      <c r="A120" s="142">
        <v>3</v>
      </c>
      <c r="B120" s="133" t="str">
        <f>INDEX(I96:K115,MATCH(3,I96:I115,0),3)</f>
        <v>4.1.3.</v>
      </c>
      <c r="C120" s="146" t="str">
        <f>INDEX($I$96:$L$115,MATCH($A120,$I$96:$I$115,0),4)</f>
        <v>в рамках контрольных цифр приема</v>
      </c>
      <c r="D120" s="59" t="str">
        <f t="shared" si="0"/>
        <v>4.1.3.</v>
      </c>
      <c r="E120" s="59" t="str">
        <f t="shared" si="0"/>
        <v>в рамках контрольных цифр приема</v>
      </c>
    </row>
    <row r="121" spans="1:26" s="59" customFormat="1" ht="15.75">
      <c r="A121" s="142">
        <v>4</v>
      </c>
      <c r="B121" s="133" t="str">
        <f>INDEX(I96:K115,MATCH(4,I96:I115,0),3)</f>
        <v>2.3.1.</v>
      </c>
      <c r="C121" s="146" t="str">
        <f t="shared" ref="C121:C122" si="1">INDEX($I$96:$L$115,MATCH($A121,$I$96:$I$115,0),4)</f>
        <v>в рамках контрольных цифр приема</v>
      </c>
      <c r="D121" s="59" t="str">
        <f t="shared" si="0"/>
        <v>2.3.1.</v>
      </c>
      <c r="E121" s="59" t="str">
        <f t="shared" si="0"/>
        <v>в рамках контрольных цифр приема</v>
      </c>
    </row>
    <row r="122" spans="1:26" s="59" customFormat="1" ht="15.75">
      <c r="A122" s="142">
        <v>5</v>
      </c>
      <c r="B122" s="133" t="e">
        <f>INDEX(I96:K115,MATCH(5,I96:I115,0),3)</f>
        <v>#N/A</v>
      </c>
      <c r="C122" s="146" t="e">
        <f t="shared" si="1"/>
        <v>#N/A</v>
      </c>
      <c r="D122" s="59" t="str">
        <f>IF(ISNA(B122),"-",B122)</f>
        <v>-</v>
      </c>
      <c r="E122" s="59" t="str">
        <f>IF(ISNA(C122),"-",C122)</f>
        <v>-</v>
      </c>
    </row>
    <row r="123" spans="1:26" s="59" customFormat="1" ht="15.75">
      <c r="A123" s="142"/>
      <c r="B123" s="133"/>
    </row>
    <row r="124" spans="1:26" s="59" customFormat="1" ht="15.75">
      <c r="A124" s="136"/>
      <c r="B124" s="133"/>
    </row>
    <row r="125" spans="1:26" s="59" customFormat="1" ht="15.75">
      <c r="A125" s="135"/>
      <c r="C125" s="59" t="str">
        <f>IF(B125=0,"",B125)</f>
        <v/>
      </c>
    </row>
    <row r="126" spans="1:26" s="59" customFormat="1" ht="15.75">
      <c r="A126" s="135"/>
      <c r="C126" s="59" t="s">
        <v>296</v>
      </c>
      <c r="G126" s="59" t="str">
        <f>K96</f>
        <v>1.5.5.</v>
      </c>
      <c r="H126" s="59">
        <f>L96</f>
        <v>0</v>
      </c>
      <c r="I126" s="59" t="str">
        <f>IF(H126=0," - ",LOOKUP(G126,$C$142:$C$166,$B$142:$B$166))</f>
        <v xml:space="preserve"> - </v>
      </c>
    </row>
    <row r="127" spans="1:26" s="59" customFormat="1" ht="15.75">
      <c r="A127" s="135" t="s">
        <v>297</v>
      </c>
      <c r="C127" s="59" t="str">
        <f t="array" ref="C127">IFERROR(INDEX(A127:A131,MATCH(0,COUNTIF(C126:$C$126,A127:A131)+IF(COUNTIF(A127:A131,A127:A131)&gt;1,0,1),0)),"")</f>
        <v>rjkz</v>
      </c>
      <c r="F127" s="135">
        <f>I135</f>
        <v>0</v>
      </c>
      <c r="G127" s="59" t="str">
        <f>K100</f>
        <v>2.3.1.</v>
      </c>
      <c r="H127" s="59">
        <f>L100</f>
        <v>1</v>
      </c>
      <c r="I127" s="59" t="str">
        <f t="shared" ref="I127:I130" si="2">IF(H127=0," - ",LOOKUP(G127,$C$142:$C$166,$B$142:$B$166))</f>
        <v>Информатика и вычислительная техника</v>
      </c>
    </row>
    <row r="128" spans="1:26" s="59" customFormat="1" ht="15.75">
      <c r="A128" s="135" t="s">
        <v>297</v>
      </c>
      <c r="C128" s="59" t="str">
        <f t="array" ref="C128">IFERROR(INDEX(A128:A132,MATCH(0,COUNTIF(C$126:$C127,A128:A132)+IF(COUNTIF(A128:A132,A128:A132)&gt;1,0,1),0)),"")</f>
        <v>vbif</v>
      </c>
      <c r="D128" s="4"/>
      <c r="E128" s="4"/>
      <c r="F128" s="135">
        <f>J135</f>
        <v>0</v>
      </c>
      <c r="G128" s="4" t="str">
        <f>K104</f>
        <v>2.7.1.</v>
      </c>
      <c r="H128" s="4">
        <f>L104</f>
        <v>1</v>
      </c>
      <c r="I128" s="59" t="str">
        <f t="shared" si="2"/>
        <v>Технология продуктов питания</v>
      </c>
      <c r="Z128" s="4"/>
    </row>
    <row r="129" spans="1:9" s="4" customFormat="1" ht="15.75">
      <c r="A129" s="135" t="s">
        <v>298</v>
      </c>
      <c r="B129" s="59"/>
      <c r="C129" s="59" t="str">
        <f t="array" ref="C129">IFERROR(INDEX(A129:A133,MATCH(0,COUNTIF(C$126:$C128,A129:A133)+IF(COUNTIF(A129:A133,A129:A133)&gt;1,0,1),0)),"")</f>
        <v/>
      </c>
      <c r="F129" s="135">
        <f>K135</f>
        <v>0</v>
      </c>
      <c r="G129" s="4" t="str">
        <f>K108</f>
        <v>4.1.3.</v>
      </c>
      <c r="H129" s="4">
        <f>L108</f>
        <v>1</v>
      </c>
      <c r="I129" s="59" t="str">
        <f t="shared" si="2"/>
        <v>Агрохимия, агропочвоведение, защита и карантин растений</v>
      </c>
    </row>
    <row r="130" spans="1:9" s="4" customFormat="1" ht="15.75">
      <c r="A130" s="135" t="s">
        <v>298</v>
      </c>
      <c r="B130" s="59"/>
      <c r="C130" s="59" t="str">
        <f t="array" ref="C130">IFERROR(INDEX(A130:A134,MATCH(0,COUNTIF(C$126:$C129,A130:A134)+IF(COUNTIF(A130:A134,A130:A134)&gt;1,0,1),0)),"")</f>
        <v/>
      </c>
      <c r="F130" s="135">
        <f>L135</f>
        <v>0</v>
      </c>
      <c r="G130" s="4" t="str">
        <f>K112</f>
        <v>4.2.1.</v>
      </c>
      <c r="H130" s="4">
        <f>L112</f>
        <v>0</v>
      </c>
      <c r="I130" s="59" t="str">
        <f t="shared" si="2"/>
        <v xml:space="preserve"> - </v>
      </c>
    </row>
    <row r="131" spans="1:9" s="4" customFormat="1" ht="15.75">
      <c r="A131" s="135" t="s">
        <v>298</v>
      </c>
      <c r="C131" s="59" t="str">
        <f t="array" ref="C131">IFERROR(INDEX(A131:A135,MATCH(0,COUNTIF(C$126:$C130,A131:A135)+IF(COUNTIF(A131:A135,A131:A135)&gt;1,0,1),0)),"")</f>
        <v/>
      </c>
      <c r="F131" s="135">
        <f>M135</f>
        <v>0</v>
      </c>
    </row>
    <row r="132" spans="1:9" s="4" customFormat="1" ht="15.75">
      <c r="A132" s="142"/>
    </row>
    <row r="133" spans="1:9" s="4" customFormat="1"/>
    <row r="134" spans="1:9" s="4" customFormat="1">
      <c r="D134" s="4" t="s">
        <v>288</v>
      </c>
      <c r="E134" s="4" t="s">
        <v>289</v>
      </c>
      <c r="F134" s="4" t="s">
        <v>290</v>
      </c>
      <c r="G134" s="4" t="s">
        <v>291</v>
      </c>
      <c r="H134" s="4" t="s">
        <v>292</v>
      </c>
    </row>
    <row r="135" spans="1:9" s="4" customFormat="1">
      <c r="D135" s="4" t="str">
        <f>J29</f>
        <v>1.5.5.</v>
      </c>
      <c r="E135" s="4" t="str">
        <f>J31</f>
        <v>5.1.1.</v>
      </c>
      <c r="F135" s="4" t="str">
        <f>J33</f>
        <v>5.1.3.</v>
      </c>
      <c r="G135" s="4" t="str">
        <f>J35</f>
        <v>5.8.4.</v>
      </c>
      <c r="H135" s="4" t="str">
        <f>J37</f>
        <v>5.1.4.</v>
      </c>
    </row>
    <row r="136" spans="1:9" s="4" customFormat="1">
      <c r="A136" s="4" t="s">
        <v>29</v>
      </c>
      <c r="D136" s="4" t="str">
        <f>LOOKUP(D135,$C$142:$C$166,$F$142:$F$166)</f>
        <v>НЕТ</v>
      </c>
      <c r="E136" s="4" t="str">
        <f t="shared" ref="E136:H136" si="3">LOOKUP(E135,$C$142:$C$166,$F$142:$F$166)</f>
        <v>НЕТ</v>
      </c>
      <c r="F136" s="4" t="str">
        <f t="shared" si="3"/>
        <v>НЕТ</v>
      </c>
      <c r="G136" s="4" t="str">
        <f t="shared" si="3"/>
        <v>НЕТ</v>
      </c>
      <c r="H136" s="4" t="str">
        <f t="shared" si="3"/>
        <v>НЕТ</v>
      </c>
    </row>
    <row r="137" spans="1:9" s="4" customFormat="1">
      <c r="A137" s="4" t="s">
        <v>45</v>
      </c>
      <c r="D137" s="4" t="str">
        <f>LOOKUP(D135,$C$142:$C$166,$G$142:$G$166)</f>
        <v>НЕТ</v>
      </c>
      <c r="E137" s="4" t="str">
        <f t="shared" ref="E137:H137" si="4">LOOKUP(E135,$C$142:$C$166,$G$142:$G$166)</f>
        <v>НЕТ</v>
      </c>
      <c r="F137" s="4" t="str">
        <f t="shared" si="4"/>
        <v>НЕТ</v>
      </c>
      <c r="G137" s="4" t="str">
        <f t="shared" si="4"/>
        <v>НЕТ</v>
      </c>
      <c r="H137" s="4" t="str">
        <f t="shared" si="4"/>
        <v>НЕТ</v>
      </c>
    </row>
    <row r="138" spans="1:9" s="4" customFormat="1">
      <c r="A138" s="4" t="s">
        <v>56</v>
      </c>
      <c r="D138" s="4" t="str">
        <f>LOOKUP(D135,$C$142:$C$166,$H$142:$H$166)</f>
        <v>ДА</v>
      </c>
      <c r="E138" s="4" t="str">
        <f t="shared" ref="E138:G138" si="5">LOOKUP(E135,$C$142:$C$166,$H$142:$H$166)</f>
        <v>ДА</v>
      </c>
      <c r="F138" s="4" t="str">
        <f t="shared" si="5"/>
        <v>ДА</v>
      </c>
      <c r="G138" s="4" t="str">
        <f t="shared" si="5"/>
        <v>ДА</v>
      </c>
      <c r="H138" s="4" t="str">
        <f>LOOKUP(H135,$C$142:$C$166,$H$142:$H$166)</f>
        <v>ДА</v>
      </c>
    </row>
    <row r="139" spans="1:9" s="4" customFormat="1"/>
    <row r="140" spans="1:9" s="4" customFormat="1"/>
    <row r="141" spans="1:9" s="4" customFormat="1">
      <c r="F141" s="4" t="s">
        <v>29</v>
      </c>
      <c r="G141" s="4" t="s">
        <v>45</v>
      </c>
      <c r="H141" s="4" t="s">
        <v>56</v>
      </c>
    </row>
    <row r="142" spans="1:9" s="4" customFormat="1" ht="15.75">
      <c r="A142" s="9" t="s">
        <v>242</v>
      </c>
      <c r="B142" s="9" t="s">
        <v>168</v>
      </c>
      <c r="C142" s="4" t="str">
        <f>LEFT(A142,FIND(" ",A142,1)-1)</f>
        <v>1.5.15.</v>
      </c>
      <c r="F142" s="4" t="s">
        <v>175</v>
      </c>
      <c r="G142" s="4" t="s">
        <v>175</v>
      </c>
      <c r="H142" s="4" t="s">
        <v>175</v>
      </c>
    </row>
    <row r="143" spans="1:9" s="4" customFormat="1" ht="15.75">
      <c r="A143" s="9" t="s">
        <v>241</v>
      </c>
      <c r="B143" s="9" t="s">
        <v>266</v>
      </c>
      <c r="C143" s="4" t="str">
        <f t="shared" ref="C143:C166" si="6">LEFT(A143,FIND(" ",A143,1)-1)</f>
        <v>1.5.5.</v>
      </c>
      <c r="F143" s="4" t="s">
        <v>174</v>
      </c>
      <c r="G143" s="4" t="s">
        <v>174</v>
      </c>
      <c r="H143" s="4" t="s">
        <v>175</v>
      </c>
    </row>
    <row r="144" spans="1:9" s="4" customFormat="1" ht="15.75">
      <c r="A144" s="9" t="s">
        <v>243</v>
      </c>
      <c r="B144" s="9" t="s">
        <v>267</v>
      </c>
      <c r="C144" s="4" t="str">
        <f t="shared" si="6"/>
        <v>1.6.15.</v>
      </c>
      <c r="F144" s="4" t="s">
        <v>175</v>
      </c>
      <c r="G144" s="4" t="s">
        <v>175</v>
      </c>
      <c r="H144" s="4" t="s">
        <v>175</v>
      </c>
    </row>
    <row r="145" spans="1:26" s="4" customFormat="1" ht="15.75">
      <c r="A145" s="9" t="s">
        <v>244</v>
      </c>
      <c r="B145" s="9" t="s">
        <v>170</v>
      </c>
      <c r="C145" s="4" t="str">
        <f t="shared" si="6"/>
        <v>2.3.1.</v>
      </c>
      <c r="F145" s="4" t="s">
        <v>175</v>
      </c>
      <c r="G145" s="4" t="s">
        <v>175</v>
      </c>
      <c r="H145" s="4" t="s">
        <v>175</v>
      </c>
    </row>
    <row r="146" spans="1:26" s="4" customFormat="1" ht="15.75">
      <c r="A146" s="9" t="s">
        <v>245</v>
      </c>
      <c r="B146" s="9" t="s">
        <v>170</v>
      </c>
      <c r="C146" s="4" t="str">
        <f t="shared" si="6"/>
        <v>2.3.4.</v>
      </c>
      <c r="F146" s="4" t="s">
        <v>175</v>
      </c>
      <c r="G146" s="4" t="s">
        <v>175</v>
      </c>
      <c r="H146" s="4" t="s">
        <v>175</v>
      </c>
    </row>
    <row r="147" spans="1:26" s="4" customFormat="1" ht="15.75">
      <c r="A147" s="9" t="s">
        <v>246</v>
      </c>
      <c r="B147" s="9" t="s">
        <v>268</v>
      </c>
      <c r="C147" s="4" t="str">
        <f t="shared" si="6"/>
        <v>2.7.1.</v>
      </c>
      <c r="F147" s="4" t="s">
        <v>175</v>
      </c>
      <c r="G147" s="4" t="s">
        <v>175</v>
      </c>
      <c r="H147" s="4" t="s">
        <v>175</v>
      </c>
    </row>
    <row r="148" spans="1:26" s="4" customFormat="1" ht="15.75">
      <c r="A148" s="9" t="s">
        <v>247</v>
      </c>
      <c r="B148" s="9" t="s">
        <v>269</v>
      </c>
      <c r="C148" s="4" t="str">
        <f t="shared" si="6"/>
        <v>4.1.1.</v>
      </c>
      <c r="F148" s="4" t="s">
        <v>175</v>
      </c>
      <c r="G148" s="4" t="s">
        <v>175</v>
      </c>
      <c r="H148" s="4" t="s">
        <v>175</v>
      </c>
    </row>
    <row r="149" spans="1:26" s="4" customFormat="1" ht="15.75">
      <c r="A149" s="9" t="s">
        <v>248</v>
      </c>
      <c r="B149" s="9" t="s">
        <v>270</v>
      </c>
      <c r="C149" s="4" t="str">
        <f t="shared" si="6"/>
        <v>4.1.3.</v>
      </c>
      <c r="F149" s="4" t="s">
        <v>175</v>
      </c>
      <c r="G149" s="4" t="s">
        <v>175</v>
      </c>
      <c r="H149" s="4" t="s">
        <v>175</v>
      </c>
    </row>
    <row r="150" spans="1:26" s="4" customFormat="1" ht="15.75">
      <c r="A150" s="9" t="s">
        <v>249</v>
      </c>
      <c r="B150" s="9" t="s">
        <v>271</v>
      </c>
      <c r="C150" s="4" t="str">
        <f t="shared" si="6"/>
        <v>4.2.1.</v>
      </c>
      <c r="F150" s="4" t="s">
        <v>175</v>
      </c>
      <c r="G150" s="4" t="s">
        <v>175</v>
      </c>
      <c r="H150" s="4" t="s">
        <v>175</v>
      </c>
    </row>
    <row r="151" spans="1:26" s="4" customFormat="1" ht="15.75">
      <c r="A151" s="9" t="s">
        <v>250</v>
      </c>
      <c r="B151" s="9" t="s">
        <v>271</v>
      </c>
      <c r="C151" s="4" t="str">
        <f t="shared" si="6"/>
        <v>4.2.2.</v>
      </c>
      <c r="F151" s="4" t="s">
        <v>174</v>
      </c>
      <c r="G151" s="4" t="s">
        <v>174</v>
      </c>
      <c r="H151" s="4" t="s">
        <v>175</v>
      </c>
    </row>
    <row r="152" spans="1:26" s="4" customFormat="1" ht="15.75">
      <c r="A152" s="9" t="s">
        <v>251</v>
      </c>
      <c r="B152" s="9" t="s">
        <v>271</v>
      </c>
      <c r="C152" s="4" t="str">
        <f t="shared" si="6"/>
        <v>4.2.3.</v>
      </c>
      <c r="F152" s="4" t="s">
        <v>174</v>
      </c>
      <c r="G152" s="4" t="s">
        <v>174</v>
      </c>
      <c r="H152" s="4" t="s">
        <v>175</v>
      </c>
    </row>
    <row r="153" spans="1:26" s="4" customFormat="1" ht="15.75">
      <c r="A153" s="9" t="s">
        <v>252</v>
      </c>
      <c r="B153" s="9" t="s">
        <v>272</v>
      </c>
      <c r="C153" s="4" t="str">
        <f t="shared" si="6"/>
        <v>4.2.4.</v>
      </c>
      <c r="F153" s="4" t="s">
        <v>175</v>
      </c>
      <c r="G153" s="4" t="s">
        <v>175</v>
      </c>
      <c r="H153" s="4" t="s">
        <v>175</v>
      </c>
    </row>
    <row r="154" spans="1:26" s="4" customFormat="1" ht="15.75">
      <c r="A154" s="9" t="s">
        <v>253</v>
      </c>
      <c r="B154" s="9" t="s">
        <v>272</v>
      </c>
      <c r="C154" s="4" t="str">
        <f t="shared" si="6"/>
        <v>4.2.5.</v>
      </c>
      <c r="F154" s="4" t="s">
        <v>175</v>
      </c>
      <c r="G154" s="4" t="s">
        <v>175</v>
      </c>
      <c r="H154" s="4" t="s">
        <v>175</v>
      </c>
    </row>
    <row r="155" spans="1:26" s="4" customFormat="1" ht="15.75">
      <c r="A155" s="9" t="s">
        <v>254</v>
      </c>
      <c r="B155" s="9" t="s">
        <v>273</v>
      </c>
      <c r="C155" s="4" t="str">
        <f t="shared" si="6"/>
        <v>4.2.6.</v>
      </c>
      <c r="F155" s="4" t="s">
        <v>174</v>
      </c>
      <c r="G155" s="4" t="s">
        <v>174</v>
      </c>
      <c r="H155" s="4" t="s">
        <v>175</v>
      </c>
    </row>
    <row r="156" spans="1:26" s="4" customFormat="1" ht="15.75">
      <c r="A156" s="9" t="s">
        <v>255</v>
      </c>
      <c r="B156" s="9" t="s">
        <v>171</v>
      </c>
      <c r="C156" s="4" t="str">
        <f t="shared" si="6"/>
        <v>4.3.1.</v>
      </c>
      <c r="D156" s="92"/>
      <c r="E156" s="90"/>
      <c r="F156" s="4" t="s">
        <v>175</v>
      </c>
      <c r="G156" s="4" t="s">
        <v>175</v>
      </c>
      <c r="H156" s="4" t="s">
        <v>175</v>
      </c>
      <c r="I156" s="59"/>
      <c r="Z156" s="59"/>
    </row>
    <row r="157" spans="1:26" s="59" customFormat="1" ht="15.75">
      <c r="A157" s="9" t="s">
        <v>256</v>
      </c>
      <c r="B157" s="9" t="s">
        <v>274</v>
      </c>
      <c r="C157" s="4" t="str">
        <f t="shared" si="6"/>
        <v>4.3.2.</v>
      </c>
      <c r="D157" s="92"/>
      <c r="E157" s="90"/>
      <c r="F157" s="4" t="s">
        <v>175</v>
      </c>
      <c r="G157" s="4" t="s">
        <v>175</v>
      </c>
      <c r="H157" s="4" t="s">
        <v>175</v>
      </c>
    </row>
    <row r="158" spans="1:26" s="59" customFormat="1" ht="15.75">
      <c r="A158" s="9" t="s">
        <v>257</v>
      </c>
      <c r="B158" s="9" t="s">
        <v>268</v>
      </c>
      <c r="C158" s="4" t="str">
        <f t="shared" si="6"/>
        <v>4.3.3.</v>
      </c>
      <c r="D158" s="92"/>
      <c r="E158" s="90"/>
      <c r="F158" s="4" t="s">
        <v>175</v>
      </c>
      <c r="G158" s="4" t="s">
        <v>175</v>
      </c>
      <c r="H158" s="4" t="s">
        <v>175</v>
      </c>
    </row>
    <row r="159" spans="1:26" s="59" customFormat="1" ht="15.75">
      <c r="A159" s="9" t="s">
        <v>258</v>
      </c>
      <c r="B159" s="9" t="s">
        <v>275</v>
      </c>
      <c r="C159" s="4" t="str">
        <f t="shared" si="6"/>
        <v>5.1.1.</v>
      </c>
      <c r="D159" s="92"/>
      <c r="E159" s="90"/>
      <c r="F159" s="4" t="s">
        <v>174</v>
      </c>
      <c r="G159" s="4" t="s">
        <v>174</v>
      </c>
      <c r="H159" s="4" t="s">
        <v>175</v>
      </c>
    </row>
    <row r="160" spans="1:26" s="59" customFormat="1" ht="15.75">
      <c r="A160" s="9" t="s">
        <v>259</v>
      </c>
      <c r="B160" s="9" t="s">
        <v>276</v>
      </c>
      <c r="C160" s="4" t="str">
        <f t="shared" si="6"/>
        <v>5.1.3.</v>
      </c>
      <c r="D160" s="92"/>
      <c r="E160" s="90"/>
      <c r="F160" s="4" t="s">
        <v>174</v>
      </c>
      <c r="G160" s="4" t="s">
        <v>174</v>
      </c>
      <c r="H160" s="4" t="s">
        <v>175</v>
      </c>
    </row>
    <row r="161" spans="1:8" s="59" customFormat="1" ht="15.75">
      <c r="A161" s="9" t="s">
        <v>260</v>
      </c>
      <c r="B161" s="9" t="s">
        <v>277</v>
      </c>
      <c r="C161" s="4" t="str">
        <f t="shared" si="6"/>
        <v>5.1.4.</v>
      </c>
      <c r="D161" s="92"/>
      <c r="E161" s="90"/>
      <c r="F161" s="4" t="s">
        <v>174</v>
      </c>
      <c r="G161" s="4" t="s">
        <v>174</v>
      </c>
      <c r="H161" s="4" t="s">
        <v>175</v>
      </c>
    </row>
    <row r="162" spans="1:8" s="59" customFormat="1" ht="15.75">
      <c r="A162" s="9" t="s">
        <v>261</v>
      </c>
      <c r="B162" s="9" t="s">
        <v>172</v>
      </c>
      <c r="C162" s="4" t="str">
        <f t="shared" si="6"/>
        <v>5.2.3.</v>
      </c>
      <c r="D162" s="92"/>
      <c r="E162" s="90"/>
      <c r="F162" s="4" t="s">
        <v>174</v>
      </c>
      <c r="G162" s="4" t="s">
        <v>174</v>
      </c>
      <c r="H162" s="4" t="s">
        <v>175</v>
      </c>
    </row>
    <row r="163" spans="1:8" s="59" customFormat="1" ht="15.75">
      <c r="A163" s="9" t="s">
        <v>262</v>
      </c>
      <c r="B163" s="9" t="s">
        <v>278</v>
      </c>
      <c r="C163" s="4" t="str">
        <f t="shared" si="6"/>
        <v>5.6.1.</v>
      </c>
      <c r="D163" s="92"/>
      <c r="E163" s="90"/>
      <c r="F163" s="4" t="s">
        <v>175</v>
      </c>
      <c r="G163" s="4" t="s">
        <v>175</v>
      </c>
      <c r="H163" s="4" t="s">
        <v>175</v>
      </c>
    </row>
    <row r="164" spans="1:8" s="59" customFormat="1" ht="15.75">
      <c r="A164" s="9" t="s">
        <v>263</v>
      </c>
      <c r="B164" s="9" t="s">
        <v>173</v>
      </c>
      <c r="C164" s="4" t="str">
        <f t="shared" si="6"/>
        <v>5.7.7.</v>
      </c>
      <c r="D164" s="92"/>
      <c r="E164" s="90"/>
      <c r="F164" s="4" t="s">
        <v>174</v>
      </c>
      <c r="G164" s="4" t="s">
        <v>174</v>
      </c>
      <c r="H164" s="4" t="s">
        <v>175</v>
      </c>
    </row>
    <row r="165" spans="1:8" s="59" customFormat="1" ht="15.75">
      <c r="A165" s="9" t="s">
        <v>264</v>
      </c>
      <c r="B165" s="9" t="s">
        <v>279</v>
      </c>
      <c r="C165" s="4" t="str">
        <f t="shared" si="6"/>
        <v>5.8.4.</v>
      </c>
      <c r="D165" s="92"/>
      <c r="E165" s="90"/>
      <c r="F165" s="4" t="s">
        <v>174</v>
      </c>
      <c r="G165" s="4" t="s">
        <v>174</v>
      </c>
      <c r="H165" s="4" t="s">
        <v>175</v>
      </c>
    </row>
    <row r="166" spans="1:8" s="59" customFormat="1" ht="15.75">
      <c r="A166" s="9" t="s">
        <v>265</v>
      </c>
      <c r="B166" s="9" t="s">
        <v>280</v>
      </c>
      <c r="C166" s="4" t="str">
        <f t="shared" si="6"/>
        <v>5.8.7.</v>
      </c>
      <c r="D166" s="92"/>
      <c r="E166" s="90"/>
      <c r="F166" s="4" t="s">
        <v>174</v>
      </c>
      <c r="G166" s="4" t="s">
        <v>174</v>
      </c>
      <c r="H166" s="4" t="s">
        <v>175</v>
      </c>
    </row>
    <row r="167" spans="1:8" s="59" customFormat="1">
      <c r="A167" s="90"/>
      <c r="C167" s="91"/>
      <c r="D167" s="92"/>
      <c r="E167" s="90"/>
    </row>
    <row r="168" spans="1:8" s="59" customFormat="1">
      <c r="A168" s="90"/>
      <c r="C168" s="91"/>
      <c r="D168" s="92"/>
      <c r="E168" s="90"/>
    </row>
    <row r="169" spans="1:8" s="59" customFormat="1">
      <c r="A169" s="90"/>
      <c r="C169" s="91"/>
      <c r="D169" s="92"/>
      <c r="E169" s="90"/>
    </row>
    <row r="170" spans="1:8" s="59" customFormat="1">
      <c r="A170" s="90"/>
      <c r="C170" s="91"/>
      <c r="D170" s="92"/>
      <c r="E170" s="90"/>
    </row>
    <row r="171" spans="1:8" s="59" customFormat="1">
      <c r="A171" s="90"/>
      <c r="C171" s="91"/>
      <c r="D171" s="92"/>
      <c r="E171" s="90"/>
    </row>
    <row r="172" spans="1:8" s="59" customFormat="1">
      <c r="A172" s="90"/>
      <c r="C172" s="91"/>
      <c r="D172" s="92"/>
      <c r="E172" s="90"/>
    </row>
    <row r="173" spans="1:8" s="59" customFormat="1">
      <c r="A173" s="90"/>
      <c r="C173" s="91"/>
      <c r="D173" s="92"/>
      <c r="E173" s="90"/>
    </row>
    <row r="174" spans="1:8" s="59" customFormat="1">
      <c r="A174" s="90"/>
      <c r="C174" s="91"/>
      <c r="D174" s="92"/>
      <c r="E174" s="90"/>
    </row>
    <row r="175" spans="1:8" s="59" customFormat="1">
      <c r="A175" s="90"/>
      <c r="C175" s="91"/>
      <c r="D175" s="92"/>
      <c r="E175" s="90"/>
    </row>
    <row r="176" spans="1:8" s="59" customFormat="1">
      <c r="A176" s="90"/>
      <c r="C176" s="91"/>
      <c r="D176" s="92"/>
      <c r="E176" s="90"/>
    </row>
    <row r="177" spans="1:26" s="59" customFormat="1">
      <c r="A177" s="90"/>
      <c r="C177" s="91"/>
      <c r="D177" s="92"/>
      <c r="E177" s="90"/>
    </row>
    <row r="178" spans="1:26" s="59" customFormat="1">
      <c r="A178" s="90"/>
      <c r="C178" s="91"/>
      <c r="D178" s="92"/>
      <c r="E178" s="90"/>
    </row>
    <row r="179" spans="1:26" s="59" customFormat="1">
      <c r="A179" s="90"/>
      <c r="C179" s="91"/>
      <c r="D179" s="92"/>
      <c r="E179" s="90"/>
    </row>
    <row r="180" spans="1:26" s="59" customFormat="1">
      <c r="A180" s="90"/>
      <c r="C180" s="91"/>
      <c r="D180" s="92"/>
      <c r="E180" s="90"/>
    </row>
    <row r="181" spans="1:26" s="59" customFormat="1">
      <c r="A181" s="90"/>
      <c r="C181" s="91"/>
      <c r="D181" s="92"/>
      <c r="E181" s="90"/>
    </row>
    <row r="182" spans="1:26" s="59" customFormat="1">
      <c r="A182" s="134"/>
      <c r="C182" s="91"/>
      <c r="D182" s="92"/>
      <c r="E182" s="134"/>
    </row>
    <row r="183" spans="1:26" s="59" customFormat="1">
      <c r="A183" s="4"/>
      <c r="B183" s="4"/>
      <c r="C183" s="4"/>
      <c r="D183" s="4"/>
      <c r="E183" s="4"/>
      <c r="F183" s="4"/>
      <c r="G183" s="4"/>
      <c r="H183" s="4"/>
      <c r="I183" s="4"/>
      <c r="Z183" s="4"/>
    </row>
  </sheetData>
  <sortState ref="A138:H162">
    <sortCondition ref="A138:A162"/>
  </sortState>
  <mergeCells count="92">
    <mergeCell ref="A104:H104"/>
    <mergeCell ref="A108:H108"/>
    <mergeCell ref="A112:H112"/>
    <mergeCell ref="A47:C47"/>
    <mergeCell ref="D47:E47"/>
    <mergeCell ref="F47:H47"/>
    <mergeCell ref="A96:H96"/>
    <mergeCell ref="A100:H100"/>
    <mergeCell ref="A71:H71"/>
    <mergeCell ref="A61:H61"/>
    <mergeCell ref="E52:I52"/>
    <mergeCell ref="E53:F53"/>
    <mergeCell ref="G53:H53"/>
    <mergeCell ref="G54:H54"/>
    <mergeCell ref="A55:I55"/>
    <mergeCell ref="E58:I58"/>
    <mergeCell ref="B31:I31"/>
    <mergeCell ref="B15:C15"/>
    <mergeCell ref="D15:I15"/>
    <mergeCell ref="G24:I24"/>
    <mergeCell ref="D45:E45"/>
    <mergeCell ref="F45:H45"/>
    <mergeCell ref="D32:I32"/>
    <mergeCell ref="B33:I33"/>
    <mergeCell ref="D34:I34"/>
    <mergeCell ref="B35:I35"/>
    <mergeCell ref="A40:C42"/>
    <mergeCell ref="C22:I22"/>
    <mergeCell ref="D24:E24"/>
    <mergeCell ref="A26:I26"/>
    <mergeCell ref="A28:H28"/>
    <mergeCell ref="D30:I30"/>
    <mergeCell ref="B29:I29"/>
    <mergeCell ref="A16:B16"/>
    <mergeCell ref="D17:I17"/>
    <mergeCell ref="D18:I18"/>
    <mergeCell ref="B20:I20"/>
    <mergeCell ref="C21:I21"/>
    <mergeCell ref="G16:I16"/>
    <mergeCell ref="A8:H8"/>
    <mergeCell ref="B13:C13"/>
    <mergeCell ref="D13:I13"/>
    <mergeCell ref="B14:C14"/>
    <mergeCell ref="D14:I14"/>
    <mergeCell ref="D40:H41"/>
    <mergeCell ref="D42:E42"/>
    <mergeCell ref="F42:H42"/>
    <mergeCell ref="D36:I36"/>
    <mergeCell ref="B37:I37"/>
    <mergeCell ref="D38:I38"/>
    <mergeCell ref="I40:I42"/>
    <mergeCell ref="A43:C43"/>
    <mergeCell ref="D43:E43"/>
    <mergeCell ref="F43:H43"/>
    <mergeCell ref="A49:B49"/>
    <mergeCell ref="C49:I49"/>
    <mergeCell ref="A44:C44"/>
    <mergeCell ref="D44:E44"/>
    <mergeCell ref="F44:H44"/>
    <mergeCell ref="A45:C45"/>
    <mergeCell ref="A46:C46"/>
    <mergeCell ref="D46:E46"/>
    <mergeCell ref="F46:H46"/>
    <mergeCell ref="A62:H62"/>
    <mergeCell ref="K62:K66"/>
    <mergeCell ref="A63:H63"/>
    <mergeCell ref="A64:H64"/>
    <mergeCell ref="A65:H65"/>
    <mergeCell ref="A66:H66"/>
    <mergeCell ref="A73:H73"/>
    <mergeCell ref="A74:H74"/>
    <mergeCell ref="K79:K80"/>
    <mergeCell ref="A80:G80"/>
    <mergeCell ref="A67:I67"/>
    <mergeCell ref="A69:H69"/>
    <mergeCell ref="A70:H70"/>
    <mergeCell ref="A72:H72"/>
    <mergeCell ref="A75:H75"/>
    <mergeCell ref="A77:H77"/>
    <mergeCell ref="A78:H78"/>
    <mergeCell ref="A79:H79"/>
    <mergeCell ref="I79:I80"/>
    <mergeCell ref="A76:G76"/>
    <mergeCell ref="I70:I76"/>
    <mergeCell ref="A83:H83"/>
    <mergeCell ref="H86:I86"/>
    <mergeCell ref="G87:I87"/>
    <mergeCell ref="K89:K90"/>
    <mergeCell ref="A81:H81"/>
    <mergeCell ref="I81:I82"/>
    <mergeCell ref="K81:K82"/>
    <mergeCell ref="A82:G82"/>
  </mergeCells>
  <dataValidations count="12">
    <dataValidation type="list" allowBlank="1" showInputMessage="1" showErrorMessage="1" sqref="A112 A108 A96 A104 A100 B31 B33 B35 B37 B29">
      <formula1>$A$142:$A$166</formula1>
    </dataValidation>
    <dataValidation type="list" allowBlank="1" showInputMessage="1" showErrorMessage="1" sqref="D30 WVK983096 WLO983096 WBS983096 VRW983096 VIA983096 UYE983096 UOI983096 UEM983096 TUQ983096 TKU983096 TAY983096 SRC983096 SHG983096 RXK983096 RNO983096 RDS983096 QTW983096 QKA983096 QAE983096 PQI983096 PGM983096 OWQ983096 OMU983096 OCY983096 NTC983096 NJG983096 MZK983096 MPO983096 MFS983096 LVW983096 LMA983096 LCE983096 KSI983096 KIM983096 JYQ983096 JOU983096 JEY983096 IVC983096 ILG983096 IBK983096 HRO983096 HHS983096 GXW983096 GOA983096 GEE983096 FUI983096 FKM983096 FAQ983096 EQU983096 EGY983096 DXC983096 DNG983096 DDK983096 CTO983096 CJS983096 BZW983096 BQA983096 BGE983096 AWI983096 AMM983096 ACQ983096 SU983096 IY983096 C983096 WVK917560 WLO917560 WBS917560 VRW917560 VIA917560 UYE917560 UOI917560 UEM917560 TUQ917560 TKU917560 TAY917560 SRC917560 SHG917560 RXK917560 RNO917560 RDS917560 QTW917560 QKA917560 QAE917560 PQI917560 PGM917560 OWQ917560 OMU917560 OCY917560 NTC917560 NJG917560 MZK917560 MPO917560 MFS917560 LVW917560 LMA917560 LCE917560 KSI917560 KIM917560 JYQ917560 JOU917560 JEY917560 IVC917560 ILG917560 IBK917560 HRO917560 HHS917560 GXW917560 GOA917560 GEE917560 FUI917560 FKM917560 FAQ917560 EQU917560 EGY917560 DXC917560 DNG917560 DDK917560 CTO917560 CJS917560 BZW917560 BQA917560 BGE917560 AWI917560 AMM917560 ACQ917560 SU917560 IY917560 C917560 WVK852024 WLO852024 WBS852024 VRW852024 VIA852024 UYE852024 UOI852024 UEM852024 TUQ852024 TKU852024 TAY852024 SRC852024 SHG852024 RXK852024 RNO852024 RDS852024 QTW852024 QKA852024 QAE852024 PQI852024 PGM852024 OWQ852024 OMU852024 OCY852024 NTC852024 NJG852024 MZK852024 MPO852024 MFS852024 LVW852024 LMA852024 LCE852024 KSI852024 KIM852024 JYQ852024 JOU852024 JEY852024 IVC852024 ILG852024 IBK852024 HRO852024 HHS852024 GXW852024 GOA852024 GEE852024 FUI852024 FKM852024 FAQ852024 EQU852024 EGY852024 DXC852024 DNG852024 DDK852024 CTO852024 CJS852024 BZW852024 BQA852024 BGE852024 AWI852024 AMM852024 ACQ852024 SU852024 IY852024 C852024 WVK786488 WLO786488 WBS786488 VRW786488 VIA786488 UYE786488 UOI786488 UEM786488 TUQ786488 TKU786488 TAY786488 SRC786488 SHG786488 RXK786488 RNO786488 RDS786488 QTW786488 QKA786488 QAE786488 PQI786488 PGM786488 OWQ786488 OMU786488 OCY786488 NTC786488 NJG786488 MZK786488 MPO786488 MFS786488 LVW786488 LMA786488 LCE786488 KSI786488 KIM786488 JYQ786488 JOU786488 JEY786488 IVC786488 ILG786488 IBK786488 HRO786488 HHS786488 GXW786488 GOA786488 GEE786488 FUI786488 FKM786488 FAQ786488 EQU786488 EGY786488 DXC786488 DNG786488 DDK786488 CTO786488 CJS786488 BZW786488 BQA786488 BGE786488 AWI786488 AMM786488 ACQ786488 SU786488 IY786488 C786488 WVK720952 WLO720952 WBS720952 VRW720952 VIA720952 UYE720952 UOI720952 UEM720952 TUQ720952 TKU720952 TAY720952 SRC720952 SHG720952 RXK720952 RNO720952 RDS720952 QTW720952 QKA720952 QAE720952 PQI720952 PGM720952 OWQ720952 OMU720952 OCY720952 NTC720952 NJG720952 MZK720952 MPO720952 MFS720952 LVW720952 LMA720952 LCE720952 KSI720952 KIM720952 JYQ720952 JOU720952 JEY720952 IVC720952 ILG720952 IBK720952 HRO720952 HHS720952 GXW720952 GOA720952 GEE720952 FUI720952 FKM720952 FAQ720952 EQU720952 EGY720952 DXC720952 DNG720952 DDK720952 CTO720952 CJS720952 BZW720952 BQA720952 BGE720952 AWI720952 AMM720952 ACQ720952 SU720952 IY720952 C720952 WVK655416 WLO655416 WBS655416 VRW655416 VIA655416 UYE655416 UOI655416 UEM655416 TUQ655416 TKU655416 TAY655416 SRC655416 SHG655416 RXK655416 RNO655416 RDS655416 QTW655416 QKA655416 QAE655416 PQI655416 PGM655416 OWQ655416 OMU655416 OCY655416 NTC655416 NJG655416 MZK655416 MPO655416 MFS655416 LVW655416 LMA655416 LCE655416 KSI655416 KIM655416 JYQ655416 JOU655416 JEY655416 IVC655416 ILG655416 IBK655416 HRO655416 HHS655416 GXW655416 GOA655416 GEE655416 FUI655416 FKM655416 FAQ655416 EQU655416 EGY655416 DXC655416 DNG655416 DDK655416 CTO655416 CJS655416 BZW655416 BQA655416 BGE655416 AWI655416 AMM655416 ACQ655416 SU655416 IY655416 C655416 WVK589880 WLO589880 WBS589880 VRW589880 VIA589880 UYE589880 UOI589880 UEM589880 TUQ589880 TKU589880 TAY589880 SRC589880 SHG589880 RXK589880 RNO589880 RDS589880 QTW589880 QKA589880 QAE589880 PQI589880 PGM589880 OWQ589880 OMU589880 OCY589880 NTC589880 NJG589880 MZK589880 MPO589880 MFS589880 LVW589880 LMA589880 LCE589880 KSI589880 KIM589880 JYQ589880 JOU589880 JEY589880 IVC589880 ILG589880 IBK589880 HRO589880 HHS589880 GXW589880 GOA589880 GEE589880 FUI589880 FKM589880 FAQ589880 EQU589880 EGY589880 DXC589880 DNG589880 DDK589880 CTO589880 CJS589880 BZW589880 BQA589880 BGE589880 AWI589880 AMM589880 ACQ589880 SU589880 IY589880 C589880 WVK524344 WLO524344 WBS524344 VRW524344 VIA524344 UYE524344 UOI524344 UEM524344 TUQ524344 TKU524344 TAY524344 SRC524344 SHG524344 RXK524344 RNO524344 RDS524344 QTW524344 QKA524344 QAE524344 PQI524344 PGM524344 OWQ524344 OMU524344 OCY524344 NTC524344 NJG524344 MZK524344 MPO524344 MFS524344 LVW524344 LMA524344 LCE524344 KSI524344 KIM524344 JYQ524344 JOU524344 JEY524344 IVC524344 ILG524344 IBK524344 HRO524344 HHS524344 GXW524344 GOA524344 GEE524344 FUI524344 FKM524344 FAQ524344 EQU524344 EGY524344 DXC524344 DNG524344 DDK524344 CTO524344 CJS524344 BZW524344 BQA524344 BGE524344 AWI524344 AMM524344 ACQ524344 SU524344 IY524344 C524344 WVK458808 WLO458808 WBS458808 VRW458808 VIA458808 UYE458808 UOI458808 UEM458808 TUQ458808 TKU458808 TAY458808 SRC458808 SHG458808 RXK458808 RNO458808 RDS458808 QTW458808 QKA458808 QAE458808 PQI458808 PGM458808 OWQ458808 OMU458808 OCY458808 NTC458808 NJG458808 MZK458808 MPO458808 MFS458808 LVW458808 LMA458808 LCE458808 KSI458808 KIM458808 JYQ458808 JOU458808 JEY458808 IVC458808 ILG458808 IBK458808 HRO458808 HHS458808 GXW458808 GOA458808 GEE458808 FUI458808 FKM458808 FAQ458808 EQU458808 EGY458808 DXC458808 DNG458808 DDK458808 CTO458808 CJS458808 BZW458808 BQA458808 BGE458808 AWI458808 AMM458808 ACQ458808 SU458808 IY458808 C458808 WVK393272 WLO393272 WBS393272 VRW393272 VIA393272 UYE393272 UOI393272 UEM393272 TUQ393272 TKU393272 TAY393272 SRC393272 SHG393272 RXK393272 RNO393272 RDS393272 QTW393272 QKA393272 QAE393272 PQI393272 PGM393272 OWQ393272 OMU393272 OCY393272 NTC393272 NJG393272 MZK393272 MPO393272 MFS393272 LVW393272 LMA393272 LCE393272 KSI393272 KIM393272 JYQ393272 JOU393272 JEY393272 IVC393272 ILG393272 IBK393272 HRO393272 HHS393272 GXW393272 GOA393272 GEE393272 FUI393272 FKM393272 FAQ393272 EQU393272 EGY393272 DXC393272 DNG393272 DDK393272 CTO393272 CJS393272 BZW393272 BQA393272 BGE393272 AWI393272 AMM393272 ACQ393272 SU393272 IY393272 C393272 WVK327736 WLO327736 WBS327736 VRW327736 VIA327736 UYE327736 UOI327736 UEM327736 TUQ327736 TKU327736 TAY327736 SRC327736 SHG327736 RXK327736 RNO327736 RDS327736 QTW327736 QKA327736 QAE327736 PQI327736 PGM327736 OWQ327736 OMU327736 OCY327736 NTC327736 NJG327736 MZK327736 MPO327736 MFS327736 LVW327736 LMA327736 LCE327736 KSI327736 KIM327736 JYQ327736 JOU327736 JEY327736 IVC327736 ILG327736 IBK327736 HRO327736 HHS327736 GXW327736 GOA327736 GEE327736 FUI327736 FKM327736 FAQ327736 EQU327736 EGY327736 DXC327736 DNG327736 DDK327736 CTO327736 CJS327736 BZW327736 BQA327736 BGE327736 AWI327736 AMM327736 ACQ327736 SU327736 IY327736 C327736 WVK262200 WLO262200 WBS262200 VRW262200 VIA262200 UYE262200 UOI262200 UEM262200 TUQ262200 TKU262200 TAY262200 SRC262200 SHG262200 RXK262200 RNO262200 RDS262200 QTW262200 QKA262200 QAE262200 PQI262200 PGM262200 OWQ262200 OMU262200 OCY262200 NTC262200 NJG262200 MZK262200 MPO262200 MFS262200 LVW262200 LMA262200 LCE262200 KSI262200 KIM262200 JYQ262200 JOU262200 JEY262200 IVC262200 ILG262200 IBK262200 HRO262200 HHS262200 GXW262200 GOA262200 GEE262200 FUI262200 FKM262200 FAQ262200 EQU262200 EGY262200 DXC262200 DNG262200 DDK262200 CTO262200 CJS262200 BZW262200 BQA262200 BGE262200 AWI262200 AMM262200 ACQ262200 SU262200 IY262200 C262200 WVK196664 WLO196664 WBS196664 VRW196664 VIA196664 UYE196664 UOI196664 UEM196664 TUQ196664 TKU196664 TAY196664 SRC196664 SHG196664 RXK196664 RNO196664 RDS196664 QTW196664 QKA196664 QAE196664 PQI196664 PGM196664 OWQ196664 OMU196664 OCY196664 NTC196664 NJG196664 MZK196664 MPO196664 MFS196664 LVW196664 LMA196664 LCE196664 KSI196664 KIM196664 JYQ196664 JOU196664 JEY196664 IVC196664 ILG196664 IBK196664 HRO196664 HHS196664 GXW196664 GOA196664 GEE196664 FUI196664 FKM196664 FAQ196664 EQU196664 EGY196664 DXC196664 DNG196664 DDK196664 CTO196664 CJS196664 BZW196664 BQA196664 BGE196664 AWI196664 AMM196664 ACQ196664 SU196664 IY196664 C196664 WVK131128 WLO131128 WBS131128 VRW131128 VIA131128 UYE131128 UOI131128 UEM131128 TUQ131128 TKU131128 TAY131128 SRC131128 SHG131128 RXK131128 RNO131128 RDS131128 QTW131128 QKA131128 QAE131128 PQI131128 PGM131128 OWQ131128 OMU131128 OCY131128 NTC131128 NJG131128 MZK131128 MPO131128 MFS131128 LVW131128 LMA131128 LCE131128 KSI131128 KIM131128 JYQ131128 JOU131128 JEY131128 IVC131128 ILG131128 IBK131128 HRO131128 HHS131128 GXW131128 GOA131128 GEE131128 FUI131128 FKM131128 FAQ131128 EQU131128 EGY131128 DXC131128 DNG131128 DDK131128 CTO131128 CJS131128 BZW131128 BQA131128 BGE131128 AWI131128 AMM131128 ACQ131128 SU131128 IY131128 C131128 WVK65592 WLO65592 WBS65592 VRW65592 VIA65592 UYE65592 UOI65592 UEM65592 TUQ65592 TKU65592 TAY65592 SRC65592 SHG65592 RXK65592 RNO65592 RDS65592 QTW65592 QKA65592 QAE65592 PQI65592 PGM65592 OWQ65592 OMU65592 OCY65592 NTC65592 NJG65592 MZK65592 MPO65592 MFS65592 LVW65592 LMA65592 LCE65592 KSI65592 KIM65592 JYQ65592 JOU65592 JEY65592 IVC65592 ILG65592 IBK65592 HRO65592 HHS65592 GXW65592 GOA65592 GEE65592 FUI65592 FKM65592 FAQ65592 EQU65592 EGY65592 DXC65592 DNG65592 DDK65592 CTO65592 CJS65592 BZW65592 BQA65592 BGE65592 AWI65592 AMM65592 ACQ65592 SU65592 IY65592 C65592 WVK983092 WLO983092 WBS983092 VRW983092 VIA983092 UYE983092 UOI983092 UEM983092 TUQ983092 TKU983092 TAY983092 SRC983092 SHG983092 RXK983092 RNO983092 RDS983092 QTW983092 QKA983092 QAE983092 PQI983092 PGM983092 OWQ983092 OMU983092 OCY983092 NTC983092 NJG983092 MZK983092 MPO983092 MFS983092 LVW983092 LMA983092 LCE983092 KSI983092 KIM983092 JYQ983092 JOU983092 JEY983092 IVC983092 ILG983092 IBK983092 HRO983092 HHS983092 GXW983092 GOA983092 GEE983092 FUI983092 FKM983092 FAQ983092 EQU983092 EGY983092 DXC983092 DNG983092 DDK983092 CTO983092 CJS983092 BZW983092 BQA983092 BGE983092 AWI983092 AMM983092 ACQ983092 SU983092 IY983092 C983092 WVK917556 WLO917556 WBS917556 VRW917556 VIA917556 UYE917556 UOI917556 UEM917556 TUQ917556 TKU917556 TAY917556 SRC917556 SHG917556 RXK917556 RNO917556 RDS917556 QTW917556 QKA917556 QAE917556 PQI917556 PGM917556 OWQ917556 OMU917556 OCY917556 NTC917556 NJG917556 MZK917556 MPO917556 MFS917556 LVW917556 LMA917556 LCE917556 KSI917556 KIM917556 JYQ917556 JOU917556 JEY917556 IVC917556 ILG917556 IBK917556 HRO917556 HHS917556 GXW917556 GOA917556 GEE917556 FUI917556 FKM917556 FAQ917556 EQU917556 EGY917556 DXC917556 DNG917556 DDK917556 CTO917556 CJS917556 BZW917556 BQA917556 BGE917556 AWI917556 AMM917556 ACQ917556 SU917556 IY917556 C917556 WVK852020 WLO852020 WBS852020 VRW852020 VIA852020 UYE852020 UOI852020 UEM852020 TUQ852020 TKU852020 TAY852020 SRC852020 SHG852020 RXK852020 RNO852020 RDS852020 QTW852020 QKA852020 QAE852020 PQI852020 PGM852020 OWQ852020 OMU852020 OCY852020 NTC852020 NJG852020 MZK852020 MPO852020 MFS852020 LVW852020 LMA852020 LCE852020 KSI852020 KIM852020 JYQ852020 JOU852020 JEY852020 IVC852020 ILG852020 IBK852020 HRO852020 HHS852020 GXW852020 GOA852020 GEE852020 FUI852020 FKM852020 FAQ852020 EQU852020 EGY852020 DXC852020 DNG852020 DDK852020 CTO852020 CJS852020 BZW852020 BQA852020 BGE852020 AWI852020 AMM852020 ACQ852020 SU852020 IY852020 C852020 WVK786484 WLO786484 WBS786484 VRW786484 VIA786484 UYE786484 UOI786484 UEM786484 TUQ786484 TKU786484 TAY786484 SRC786484 SHG786484 RXK786484 RNO786484 RDS786484 QTW786484 QKA786484 QAE786484 PQI786484 PGM786484 OWQ786484 OMU786484 OCY786484 NTC786484 NJG786484 MZK786484 MPO786484 MFS786484 LVW786484 LMA786484 LCE786484 KSI786484 KIM786484 JYQ786484 JOU786484 JEY786484 IVC786484 ILG786484 IBK786484 HRO786484 HHS786484 GXW786484 GOA786484 GEE786484 FUI786484 FKM786484 FAQ786484 EQU786484 EGY786484 DXC786484 DNG786484 DDK786484 CTO786484 CJS786484 BZW786484 BQA786484 BGE786484 AWI786484 AMM786484 ACQ786484 SU786484 IY786484 C786484 WVK720948 WLO720948 WBS720948 VRW720948 VIA720948 UYE720948 UOI720948 UEM720948 TUQ720948 TKU720948 TAY720948 SRC720948 SHG720948 RXK720948 RNO720948 RDS720948 QTW720948 QKA720948 QAE720948 PQI720948 PGM720948 OWQ720948 OMU720948 OCY720948 NTC720948 NJG720948 MZK720948 MPO720948 MFS720948 LVW720948 LMA720948 LCE720948 KSI720948 KIM720948 JYQ720948 JOU720948 JEY720948 IVC720948 ILG720948 IBK720948 HRO720948 HHS720948 GXW720948 GOA720948 GEE720948 FUI720948 FKM720948 FAQ720948 EQU720948 EGY720948 DXC720948 DNG720948 DDK720948 CTO720948 CJS720948 BZW720948 BQA720948 BGE720948 AWI720948 AMM720948 ACQ720948 SU720948 IY720948 C720948 WVK655412 WLO655412 WBS655412 VRW655412 VIA655412 UYE655412 UOI655412 UEM655412 TUQ655412 TKU655412 TAY655412 SRC655412 SHG655412 RXK655412 RNO655412 RDS655412 QTW655412 QKA655412 QAE655412 PQI655412 PGM655412 OWQ655412 OMU655412 OCY655412 NTC655412 NJG655412 MZK655412 MPO655412 MFS655412 LVW655412 LMA655412 LCE655412 KSI655412 KIM655412 JYQ655412 JOU655412 JEY655412 IVC655412 ILG655412 IBK655412 HRO655412 HHS655412 GXW655412 GOA655412 GEE655412 FUI655412 FKM655412 FAQ655412 EQU655412 EGY655412 DXC655412 DNG655412 DDK655412 CTO655412 CJS655412 BZW655412 BQA655412 BGE655412 AWI655412 AMM655412 ACQ655412 SU655412 IY655412 C655412 WVK589876 WLO589876 WBS589876 VRW589876 VIA589876 UYE589876 UOI589876 UEM589876 TUQ589876 TKU589876 TAY589876 SRC589876 SHG589876 RXK589876 RNO589876 RDS589876 QTW589876 QKA589876 QAE589876 PQI589876 PGM589876 OWQ589876 OMU589876 OCY589876 NTC589876 NJG589876 MZK589876 MPO589876 MFS589876 LVW589876 LMA589876 LCE589876 KSI589876 KIM589876 JYQ589876 JOU589876 JEY589876 IVC589876 ILG589876 IBK589876 HRO589876 HHS589876 GXW589876 GOA589876 GEE589876 FUI589876 FKM589876 FAQ589876 EQU589876 EGY589876 DXC589876 DNG589876 DDK589876 CTO589876 CJS589876 BZW589876 BQA589876 BGE589876 AWI589876 AMM589876 ACQ589876 SU589876 IY589876 C589876 WVK524340 WLO524340 WBS524340 VRW524340 VIA524340 UYE524340 UOI524340 UEM524340 TUQ524340 TKU524340 TAY524340 SRC524340 SHG524340 RXK524340 RNO524340 RDS524340 QTW524340 QKA524340 QAE524340 PQI524340 PGM524340 OWQ524340 OMU524340 OCY524340 NTC524340 NJG524340 MZK524340 MPO524340 MFS524340 LVW524340 LMA524340 LCE524340 KSI524340 KIM524340 JYQ524340 JOU524340 JEY524340 IVC524340 ILG524340 IBK524340 HRO524340 HHS524340 GXW524340 GOA524340 GEE524340 FUI524340 FKM524340 FAQ524340 EQU524340 EGY524340 DXC524340 DNG524340 DDK524340 CTO524340 CJS524340 BZW524340 BQA524340 BGE524340 AWI524340 AMM524340 ACQ524340 SU524340 IY524340 C524340 WVK458804 WLO458804 WBS458804 VRW458804 VIA458804 UYE458804 UOI458804 UEM458804 TUQ458804 TKU458804 TAY458804 SRC458804 SHG458804 RXK458804 RNO458804 RDS458804 QTW458804 QKA458804 QAE458804 PQI458804 PGM458804 OWQ458804 OMU458804 OCY458804 NTC458804 NJG458804 MZK458804 MPO458804 MFS458804 LVW458804 LMA458804 LCE458804 KSI458804 KIM458804 JYQ458804 JOU458804 JEY458804 IVC458804 ILG458804 IBK458804 HRO458804 HHS458804 GXW458804 GOA458804 GEE458804 FUI458804 FKM458804 FAQ458804 EQU458804 EGY458804 DXC458804 DNG458804 DDK458804 CTO458804 CJS458804 BZW458804 BQA458804 BGE458804 AWI458804 AMM458804 ACQ458804 SU458804 IY458804 C458804 WVK393268 WLO393268 WBS393268 VRW393268 VIA393268 UYE393268 UOI393268 UEM393268 TUQ393268 TKU393268 TAY393268 SRC393268 SHG393268 RXK393268 RNO393268 RDS393268 QTW393268 QKA393268 QAE393268 PQI393268 PGM393268 OWQ393268 OMU393268 OCY393268 NTC393268 NJG393268 MZK393268 MPO393268 MFS393268 LVW393268 LMA393268 LCE393268 KSI393268 KIM393268 JYQ393268 JOU393268 JEY393268 IVC393268 ILG393268 IBK393268 HRO393268 HHS393268 GXW393268 GOA393268 GEE393268 FUI393268 FKM393268 FAQ393268 EQU393268 EGY393268 DXC393268 DNG393268 DDK393268 CTO393268 CJS393268 BZW393268 BQA393268 BGE393268 AWI393268 AMM393268 ACQ393268 SU393268 IY393268 C393268 WVK327732 WLO327732 WBS327732 VRW327732 VIA327732 UYE327732 UOI327732 UEM327732 TUQ327732 TKU327732 TAY327732 SRC327732 SHG327732 RXK327732 RNO327732 RDS327732 QTW327732 QKA327732 QAE327732 PQI327732 PGM327732 OWQ327732 OMU327732 OCY327732 NTC327732 NJG327732 MZK327732 MPO327732 MFS327732 LVW327732 LMA327732 LCE327732 KSI327732 KIM327732 JYQ327732 JOU327732 JEY327732 IVC327732 ILG327732 IBK327732 HRO327732 HHS327732 GXW327732 GOA327732 GEE327732 FUI327732 FKM327732 FAQ327732 EQU327732 EGY327732 DXC327732 DNG327732 DDK327732 CTO327732 CJS327732 BZW327732 BQA327732 BGE327732 AWI327732 AMM327732 ACQ327732 SU327732 IY327732 C327732 WVK262196 WLO262196 WBS262196 VRW262196 VIA262196 UYE262196 UOI262196 UEM262196 TUQ262196 TKU262196 TAY262196 SRC262196 SHG262196 RXK262196 RNO262196 RDS262196 QTW262196 QKA262196 QAE262196 PQI262196 PGM262196 OWQ262196 OMU262196 OCY262196 NTC262196 NJG262196 MZK262196 MPO262196 MFS262196 LVW262196 LMA262196 LCE262196 KSI262196 KIM262196 JYQ262196 JOU262196 JEY262196 IVC262196 ILG262196 IBK262196 HRO262196 HHS262196 GXW262196 GOA262196 GEE262196 FUI262196 FKM262196 FAQ262196 EQU262196 EGY262196 DXC262196 DNG262196 DDK262196 CTO262196 CJS262196 BZW262196 BQA262196 BGE262196 AWI262196 AMM262196 ACQ262196 SU262196 IY262196 C262196 WVK196660 WLO196660 WBS196660 VRW196660 VIA196660 UYE196660 UOI196660 UEM196660 TUQ196660 TKU196660 TAY196660 SRC196660 SHG196660 RXK196660 RNO196660 RDS196660 QTW196660 QKA196660 QAE196660 PQI196660 PGM196660 OWQ196660 OMU196660 OCY196660 NTC196660 NJG196660 MZK196660 MPO196660 MFS196660 LVW196660 LMA196660 LCE196660 KSI196660 KIM196660 JYQ196660 JOU196660 JEY196660 IVC196660 ILG196660 IBK196660 HRO196660 HHS196660 GXW196660 GOA196660 GEE196660 FUI196660 FKM196660 FAQ196660 EQU196660 EGY196660 DXC196660 DNG196660 DDK196660 CTO196660 CJS196660 BZW196660 BQA196660 BGE196660 AWI196660 AMM196660 ACQ196660 SU196660 IY196660 C196660 WVK131124 WLO131124 WBS131124 VRW131124 VIA131124 UYE131124 UOI131124 UEM131124 TUQ131124 TKU131124 TAY131124 SRC131124 SHG131124 RXK131124 RNO131124 RDS131124 QTW131124 QKA131124 QAE131124 PQI131124 PGM131124 OWQ131124 OMU131124 OCY131124 NTC131124 NJG131124 MZK131124 MPO131124 MFS131124 LVW131124 LMA131124 LCE131124 KSI131124 KIM131124 JYQ131124 JOU131124 JEY131124 IVC131124 ILG131124 IBK131124 HRO131124 HHS131124 GXW131124 GOA131124 GEE131124 FUI131124 FKM131124 FAQ131124 EQU131124 EGY131124 DXC131124 DNG131124 DDK131124 CTO131124 CJS131124 BZW131124 BQA131124 BGE131124 AWI131124 AMM131124 ACQ131124 SU131124 IY131124 C131124 WVK65588 WLO65588 WBS65588 VRW65588 VIA65588 UYE65588 UOI65588 UEM65588 TUQ65588 TKU65588 TAY65588 SRC65588 SHG65588 RXK65588 RNO65588 RDS65588 QTW65588 QKA65588 QAE65588 PQI65588 PGM65588 OWQ65588 OMU65588 OCY65588 NTC65588 NJG65588 MZK65588 MPO65588 MFS65588 LVW65588 LMA65588 LCE65588 KSI65588 KIM65588 JYQ65588 JOU65588 JEY65588 IVC65588 ILG65588 IBK65588 HRO65588 HHS65588 GXW65588 GOA65588 GEE65588 FUI65588 FKM65588 FAQ65588 EQU65588 EGY65588 DXC65588 DNG65588 DDK65588 CTO65588 CJS65588 BZW65588 BQA65588 BGE65588 AWI65588 AMM65588 ACQ65588 SU65588 IY65588 C65588 WVK983094 WLO983094 WBS983094 VRW983094 VIA983094 UYE983094 UOI983094 UEM983094 TUQ983094 TKU983094 TAY983094 SRC983094 SHG983094 RXK983094 RNO983094 RDS983094 QTW983094 QKA983094 QAE983094 PQI983094 PGM983094 OWQ983094 OMU983094 OCY983094 NTC983094 NJG983094 MZK983094 MPO983094 MFS983094 LVW983094 LMA983094 LCE983094 KSI983094 KIM983094 JYQ983094 JOU983094 JEY983094 IVC983094 ILG983094 IBK983094 HRO983094 HHS983094 GXW983094 GOA983094 GEE983094 FUI983094 FKM983094 FAQ983094 EQU983094 EGY983094 DXC983094 DNG983094 DDK983094 CTO983094 CJS983094 BZW983094 BQA983094 BGE983094 AWI983094 AMM983094 ACQ983094 SU983094 IY983094 C983094 WVK917558 WLO917558 WBS917558 VRW917558 VIA917558 UYE917558 UOI917558 UEM917558 TUQ917558 TKU917558 TAY917558 SRC917558 SHG917558 RXK917558 RNO917558 RDS917558 QTW917558 QKA917558 QAE917558 PQI917558 PGM917558 OWQ917558 OMU917558 OCY917558 NTC917558 NJG917558 MZK917558 MPO917558 MFS917558 LVW917558 LMA917558 LCE917558 KSI917558 KIM917558 JYQ917558 JOU917558 JEY917558 IVC917558 ILG917558 IBK917558 HRO917558 HHS917558 GXW917558 GOA917558 GEE917558 FUI917558 FKM917558 FAQ917558 EQU917558 EGY917558 DXC917558 DNG917558 DDK917558 CTO917558 CJS917558 BZW917558 BQA917558 BGE917558 AWI917558 AMM917558 ACQ917558 SU917558 IY917558 C917558 WVK852022 WLO852022 WBS852022 VRW852022 VIA852022 UYE852022 UOI852022 UEM852022 TUQ852022 TKU852022 TAY852022 SRC852022 SHG852022 RXK852022 RNO852022 RDS852022 QTW852022 QKA852022 QAE852022 PQI852022 PGM852022 OWQ852022 OMU852022 OCY852022 NTC852022 NJG852022 MZK852022 MPO852022 MFS852022 LVW852022 LMA852022 LCE852022 KSI852022 KIM852022 JYQ852022 JOU852022 JEY852022 IVC852022 ILG852022 IBK852022 HRO852022 HHS852022 GXW852022 GOA852022 GEE852022 FUI852022 FKM852022 FAQ852022 EQU852022 EGY852022 DXC852022 DNG852022 DDK852022 CTO852022 CJS852022 BZW852022 BQA852022 BGE852022 AWI852022 AMM852022 ACQ852022 SU852022 IY852022 C852022 WVK786486 WLO786486 WBS786486 VRW786486 VIA786486 UYE786486 UOI786486 UEM786486 TUQ786486 TKU786486 TAY786486 SRC786486 SHG786486 RXK786486 RNO786486 RDS786486 QTW786486 QKA786486 QAE786486 PQI786486 PGM786486 OWQ786486 OMU786486 OCY786486 NTC786486 NJG786486 MZK786486 MPO786486 MFS786486 LVW786486 LMA786486 LCE786486 KSI786486 KIM786486 JYQ786486 JOU786486 JEY786486 IVC786486 ILG786486 IBK786486 HRO786486 HHS786486 GXW786486 GOA786486 GEE786486 FUI786486 FKM786486 FAQ786486 EQU786486 EGY786486 DXC786486 DNG786486 DDK786486 CTO786486 CJS786486 BZW786486 BQA786486 BGE786486 AWI786486 AMM786486 ACQ786486 SU786486 IY786486 C786486 WVK720950 WLO720950 WBS720950 VRW720950 VIA720950 UYE720950 UOI720950 UEM720950 TUQ720950 TKU720950 TAY720950 SRC720950 SHG720950 RXK720950 RNO720950 RDS720950 QTW720950 QKA720950 QAE720950 PQI720950 PGM720950 OWQ720950 OMU720950 OCY720950 NTC720950 NJG720950 MZK720950 MPO720950 MFS720950 LVW720950 LMA720950 LCE720950 KSI720950 KIM720950 JYQ720950 JOU720950 JEY720950 IVC720950 ILG720950 IBK720950 HRO720950 HHS720950 GXW720950 GOA720950 GEE720950 FUI720950 FKM720950 FAQ720950 EQU720950 EGY720950 DXC720950 DNG720950 DDK720950 CTO720950 CJS720950 BZW720950 BQA720950 BGE720950 AWI720950 AMM720950 ACQ720950 SU720950 IY720950 C720950 WVK655414 WLO655414 WBS655414 VRW655414 VIA655414 UYE655414 UOI655414 UEM655414 TUQ655414 TKU655414 TAY655414 SRC655414 SHG655414 RXK655414 RNO655414 RDS655414 QTW655414 QKA655414 QAE655414 PQI655414 PGM655414 OWQ655414 OMU655414 OCY655414 NTC655414 NJG655414 MZK655414 MPO655414 MFS655414 LVW655414 LMA655414 LCE655414 KSI655414 KIM655414 JYQ655414 JOU655414 JEY655414 IVC655414 ILG655414 IBK655414 HRO655414 HHS655414 GXW655414 GOA655414 GEE655414 FUI655414 FKM655414 FAQ655414 EQU655414 EGY655414 DXC655414 DNG655414 DDK655414 CTO655414 CJS655414 BZW655414 BQA655414 BGE655414 AWI655414 AMM655414 ACQ655414 SU655414 IY655414 C655414 WVK589878 WLO589878 WBS589878 VRW589878 VIA589878 UYE589878 UOI589878 UEM589878 TUQ589878 TKU589878 TAY589878 SRC589878 SHG589878 RXK589878 RNO589878 RDS589878 QTW589878 QKA589878 QAE589878 PQI589878 PGM589878 OWQ589878 OMU589878 OCY589878 NTC589878 NJG589878 MZK589878 MPO589878 MFS589878 LVW589878 LMA589878 LCE589878 KSI589878 KIM589878 JYQ589878 JOU589878 JEY589878 IVC589878 ILG589878 IBK589878 HRO589878 HHS589878 GXW589878 GOA589878 GEE589878 FUI589878 FKM589878 FAQ589878 EQU589878 EGY589878 DXC589878 DNG589878 DDK589878 CTO589878 CJS589878 BZW589878 BQA589878 BGE589878 AWI589878 AMM589878 ACQ589878 SU589878 IY589878 C589878 WVK524342 WLO524342 WBS524342 VRW524342 VIA524342 UYE524342 UOI524342 UEM524342 TUQ524342 TKU524342 TAY524342 SRC524342 SHG524342 RXK524342 RNO524342 RDS524342 QTW524342 QKA524342 QAE524342 PQI524342 PGM524342 OWQ524342 OMU524342 OCY524342 NTC524342 NJG524342 MZK524342 MPO524342 MFS524342 LVW524342 LMA524342 LCE524342 KSI524342 KIM524342 JYQ524342 JOU524342 JEY524342 IVC524342 ILG524342 IBK524342 HRO524342 HHS524342 GXW524342 GOA524342 GEE524342 FUI524342 FKM524342 FAQ524342 EQU524342 EGY524342 DXC524342 DNG524342 DDK524342 CTO524342 CJS524342 BZW524342 BQA524342 BGE524342 AWI524342 AMM524342 ACQ524342 SU524342 IY524342 C524342 WVK458806 WLO458806 WBS458806 VRW458806 VIA458806 UYE458806 UOI458806 UEM458806 TUQ458806 TKU458806 TAY458806 SRC458806 SHG458806 RXK458806 RNO458806 RDS458806 QTW458806 QKA458806 QAE458806 PQI458806 PGM458806 OWQ458806 OMU458806 OCY458806 NTC458806 NJG458806 MZK458806 MPO458806 MFS458806 LVW458806 LMA458806 LCE458806 KSI458806 KIM458806 JYQ458806 JOU458806 JEY458806 IVC458806 ILG458806 IBK458806 HRO458806 HHS458806 GXW458806 GOA458806 GEE458806 FUI458806 FKM458806 FAQ458806 EQU458806 EGY458806 DXC458806 DNG458806 DDK458806 CTO458806 CJS458806 BZW458806 BQA458806 BGE458806 AWI458806 AMM458806 ACQ458806 SU458806 IY458806 C458806 WVK393270 WLO393270 WBS393270 VRW393270 VIA393270 UYE393270 UOI393270 UEM393270 TUQ393270 TKU393270 TAY393270 SRC393270 SHG393270 RXK393270 RNO393270 RDS393270 QTW393270 QKA393270 QAE393270 PQI393270 PGM393270 OWQ393270 OMU393270 OCY393270 NTC393270 NJG393270 MZK393270 MPO393270 MFS393270 LVW393270 LMA393270 LCE393270 KSI393270 KIM393270 JYQ393270 JOU393270 JEY393270 IVC393270 ILG393270 IBK393270 HRO393270 HHS393270 GXW393270 GOA393270 GEE393270 FUI393270 FKM393270 FAQ393270 EQU393270 EGY393270 DXC393270 DNG393270 DDK393270 CTO393270 CJS393270 BZW393270 BQA393270 BGE393270 AWI393270 AMM393270 ACQ393270 SU393270 IY393270 C393270 WVK327734 WLO327734 WBS327734 VRW327734 VIA327734 UYE327734 UOI327734 UEM327734 TUQ327734 TKU327734 TAY327734 SRC327734 SHG327734 RXK327734 RNO327734 RDS327734 QTW327734 QKA327734 QAE327734 PQI327734 PGM327734 OWQ327734 OMU327734 OCY327734 NTC327734 NJG327734 MZK327734 MPO327734 MFS327734 LVW327734 LMA327734 LCE327734 KSI327734 KIM327734 JYQ327734 JOU327734 JEY327734 IVC327734 ILG327734 IBK327734 HRO327734 HHS327734 GXW327734 GOA327734 GEE327734 FUI327734 FKM327734 FAQ327734 EQU327734 EGY327734 DXC327734 DNG327734 DDK327734 CTO327734 CJS327734 BZW327734 BQA327734 BGE327734 AWI327734 AMM327734 ACQ327734 SU327734 IY327734 C327734 WVK262198 WLO262198 WBS262198 VRW262198 VIA262198 UYE262198 UOI262198 UEM262198 TUQ262198 TKU262198 TAY262198 SRC262198 SHG262198 RXK262198 RNO262198 RDS262198 QTW262198 QKA262198 QAE262198 PQI262198 PGM262198 OWQ262198 OMU262198 OCY262198 NTC262198 NJG262198 MZK262198 MPO262198 MFS262198 LVW262198 LMA262198 LCE262198 KSI262198 KIM262198 JYQ262198 JOU262198 JEY262198 IVC262198 ILG262198 IBK262198 HRO262198 HHS262198 GXW262198 GOA262198 GEE262198 FUI262198 FKM262198 FAQ262198 EQU262198 EGY262198 DXC262198 DNG262198 DDK262198 CTO262198 CJS262198 BZW262198 BQA262198 BGE262198 AWI262198 AMM262198 ACQ262198 SU262198 IY262198 C262198 WVK196662 WLO196662 WBS196662 VRW196662 VIA196662 UYE196662 UOI196662 UEM196662 TUQ196662 TKU196662 TAY196662 SRC196662 SHG196662 RXK196662 RNO196662 RDS196662 QTW196662 QKA196662 QAE196662 PQI196662 PGM196662 OWQ196662 OMU196662 OCY196662 NTC196662 NJG196662 MZK196662 MPO196662 MFS196662 LVW196662 LMA196662 LCE196662 KSI196662 KIM196662 JYQ196662 JOU196662 JEY196662 IVC196662 ILG196662 IBK196662 HRO196662 HHS196662 GXW196662 GOA196662 GEE196662 FUI196662 FKM196662 FAQ196662 EQU196662 EGY196662 DXC196662 DNG196662 DDK196662 CTO196662 CJS196662 BZW196662 BQA196662 BGE196662 AWI196662 AMM196662 ACQ196662 SU196662 IY196662 C196662 WVK131126 WLO131126 WBS131126 VRW131126 VIA131126 UYE131126 UOI131126 UEM131126 TUQ131126 TKU131126 TAY131126 SRC131126 SHG131126 RXK131126 RNO131126 RDS131126 QTW131126 QKA131126 QAE131126 PQI131126 PGM131126 OWQ131126 OMU131126 OCY131126 NTC131126 NJG131126 MZK131126 MPO131126 MFS131126 LVW131126 LMA131126 LCE131126 KSI131126 KIM131126 JYQ131126 JOU131126 JEY131126 IVC131126 ILG131126 IBK131126 HRO131126 HHS131126 GXW131126 GOA131126 GEE131126 FUI131126 FKM131126 FAQ131126 EQU131126 EGY131126 DXC131126 DNG131126 DDK131126 CTO131126 CJS131126 BZW131126 BQA131126 BGE131126 AWI131126 AMM131126 ACQ131126 SU131126 IY131126 C131126 WVK65590 WLO65590 WBS65590 VRW65590 VIA65590 UYE65590 UOI65590 UEM65590 TUQ65590 TKU65590 TAY65590 SRC65590 SHG65590 RXK65590 RNO65590 RDS65590 QTW65590 QKA65590 QAE65590 PQI65590 PGM65590 OWQ65590 OMU65590 OCY65590 NTC65590 NJG65590 MZK65590 MPO65590 MFS65590 LVW65590 LMA65590 LCE65590 KSI65590 KIM65590 JYQ65590 JOU65590 JEY65590 IVC65590 ILG65590 IBK65590 HRO65590 HHS65590 GXW65590 GOA65590 GEE65590 FUI65590 FKM65590 FAQ65590 EQU65590 EGY65590 DXC65590 DNG65590 DDK65590 CTO65590 CJS65590 BZW65590 BQA65590 BGE65590 AWI65590 AMM65590 ACQ65590 SU65590 IY65590 C65590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D36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D34 D32 D38">
      <formula1>$Q$9:$Q$11</formula1>
    </dataValidation>
    <dataValidation type="list" allowBlank="1" showInputMessage="1" showErrorMessage="1" sqref="WVN983098 WLR983098 WBV983098 VRZ983098 VID983098 UYH983098 UOL983098 UEP983098 TUT983098 TKX983098 TBB983098 SRF983098 SHJ983098 RXN983098 RNR983098 RDV983098 QTZ983098 QKD983098 QAH983098 PQL983098 PGP983098 OWT983098 OMX983098 ODB983098 NTF983098 NJJ983098 MZN983098 MPR983098 MFV983098 LVZ983098 LMD983098 LCH983098 KSL983098 KIP983098 JYT983098 JOX983098 JFB983098 IVF983098 ILJ983098 IBN983098 HRR983098 HHV983098 GXZ983098 GOD983098 GEH983098 FUL983098 FKP983098 FAT983098 EQX983098 EHB983098 DXF983098 DNJ983098 DDN983098 CTR983098 CJV983098 BZZ983098 BQD983098 BGH983098 AWL983098 AMP983098 ACT983098 SX983098 JB983098 F983098 WVN917562 WLR917562 WBV917562 VRZ917562 VID917562 UYH917562 UOL917562 UEP917562 TUT917562 TKX917562 TBB917562 SRF917562 SHJ917562 RXN917562 RNR917562 RDV917562 QTZ917562 QKD917562 QAH917562 PQL917562 PGP917562 OWT917562 OMX917562 ODB917562 NTF917562 NJJ917562 MZN917562 MPR917562 MFV917562 LVZ917562 LMD917562 LCH917562 KSL917562 KIP917562 JYT917562 JOX917562 JFB917562 IVF917562 ILJ917562 IBN917562 HRR917562 HHV917562 GXZ917562 GOD917562 GEH917562 FUL917562 FKP917562 FAT917562 EQX917562 EHB917562 DXF917562 DNJ917562 DDN917562 CTR917562 CJV917562 BZZ917562 BQD917562 BGH917562 AWL917562 AMP917562 ACT917562 SX917562 JB917562 F917562 WVN852026 WLR852026 WBV852026 VRZ852026 VID852026 UYH852026 UOL852026 UEP852026 TUT852026 TKX852026 TBB852026 SRF852026 SHJ852026 RXN852026 RNR852026 RDV852026 QTZ852026 QKD852026 QAH852026 PQL852026 PGP852026 OWT852026 OMX852026 ODB852026 NTF852026 NJJ852026 MZN852026 MPR852026 MFV852026 LVZ852026 LMD852026 LCH852026 KSL852026 KIP852026 JYT852026 JOX852026 JFB852026 IVF852026 ILJ852026 IBN852026 HRR852026 HHV852026 GXZ852026 GOD852026 GEH852026 FUL852026 FKP852026 FAT852026 EQX852026 EHB852026 DXF852026 DNJ852026 DDN852026 CTR852026 CJV852026 BZZ852026 BQD852026 BGH852026 AWL852026 AMP852026 ACT852026 SX852026 JB852026 F852026 WVN786490 WLR786490 WBV786490 VRZ786490 VID786490 UYH786490 UOL786490 UEP786490 TUT786490 TKX786490 TBB786490 SRF786490 SHJ786490 RXN786490 RNR786490 RDV786490 QTZ786490 QKD786490 QAH786490 PQL786490 PGP786490 OWT786490 OMX786490 ODB786490 NTF786490 NJJ786490 MZN786490 MPR786490 MFV786490 LVZ786490 LMD786490 LCH786490 KSL786490 KIP786490 JYT786490 JOX786490 JFB786490 IVF786490 ILJ786490 IBN786490 HRR786490 HHV786490 GXZ786490 GOD786490 GEH786490 FUL786490 FKP786490 FAT786490 EQX786490 EHB786490 DXF786490 DNJ786490 DDN786490 CTR786490 CJV786490 BZZ786490 BQD786490 BGH786490 AWL786490 AMP786490 ACT786490 SX786490 JB786490 F786490 WVN720954 WLR720954 WBV720954 VRZ720954 VID720954 UYH720954 UOL720954 UEP720954 TUT720954 TKX720954 TBB720954 SRF720954 SHJ720954 RXN720954 RNR720954 RDV720954 QTZ720954 QKD720954 QAH720954 PQL720954 PGP720954 OWT720954 OMX720954 ODB720954 NTF720954 NJJ720954 MZN720954 MPR720954 MFV720954 LVZ720954 LMD720954 LCH720954 KSL720954 KIP720954 JYT720954 JOX720954 JFB720954 IVF720954 ILJ720954 IBN720954 HRR720954 HHV720954 GXZ720954 GOD720954 GEH720954 FUL720954 FKP720954 FAT720954 EQX720954 EHB720954 DXF720954 DNJ720954 DDN720954 CTR720954 CJV720954 BZZ720954 BQD720954 BGH720954 AWL720954 AMP720954 ACT720954 SX720954 JB720954 F720954 WVN655418 WLR655418 WBV655418 VRZ655418 VID655418 UYH655418 UOL655418 UEP655418 TUT655418 TKX655418 TBB655418 SRF655418 SHJ655418 RXN655418 RNR655418 RDV655418 QTZ655418 QKD655418 QAH655418 PQL655418 PGP655418 OWT655418 OMX655418 ODB655418 NTF655418 NJJ655418 MZN655418 MPR655418 MFV655418 LVZ655418 LMD655418 LCH655418 KSL655418 KIP655418 JYT655418 JOX655418 JFB655418 IVF655418 ILJ655418 IBN655418 HRR655418 HHV655418 GXZ655418 GOD655418 GEH655418 FUL655418 FKP655418 FAT655418 EQX655418 EHB655418 DXF655418 DNJ655418 DDN655418 CTR655418 CJV655418 BZZ655418 BQD655418 BGH655418 AWL655418 AMP655418 ACT655418 SX655418 JB655418 F655418 WVN589882 WLR589882 WBV589882 VRZ589882 VID589882 UYH589882 UOL589882 UEP589882 TUT589882 TKX589882 TBB589882 SRF589882 SHJ589882 RXN589882 RNR589882 RDV589882 QTZ589882 QKD589882 QAH589882 PQL589882 PGP589882 OWT589882 OMX589882 ODB589882 NTF589882 NJJ589882 MZN589882 MPR589882 MFV589882 LVZ589882 LMD589882 LCH589882 KSL589882 KIP589882 JYT589882 JOX589882 JFB589882 IVF589882 ILJ589882 IBN589882 HRR589882 HHV589882 GXZ589882 GOD589882 GEH589882 FUL589882 FKP589882 FAT589882 EQX589882 EHB589882 DXF589882 DNJ589882 DDN589882 CTR589882 CJV589882 BZZ589882 BQD589882 BGH589882 AWL589882 AMP589882 ACT589882 SX589882 JB589882 F589882 WVN524346 WLR524346 WBV524346 VRZ524346 VID524346 UYH524346 UOL524346 UEP524346 TUT524346 TKX524346 TBB524346 SRF524346 SHJ524346 RXN524346 RNR524346 RDV524346 QTZ524346 QKD524346 QAH524346 PQL524346 PGP524346 OWT524346 OMX524346 ODB524346 NTF524346 NJJ524346 MZN524346 MPR524346 MFV524346 LVZ524346 LMD524346 LCH524346 KSL524346 KIP524346 JYT524346 JOX524346 JFB524346 IVF524346 ILJ524346 IBN524346 HRR524346 HHV524346 GXZ524346 GOD524346 GEH524346 FUL524346 FKP524346 FAT524346 EQX524346 EHB524346 DXF524346 DNJ524346 DDN524346 CTR524346 CJV524346 BZZ524346 BQD524346 BGH524346 AWL524346 AMP524346 ACT524346 SX524346 JB524346 F524346 WVN458810 WLR458810 WBV458810 VRZ458810 VID458810 UYH458810 UOL458810 UEP458810 TUT458810 TKX458810 TBB458810 SRF458810 SHJ458810 RXN458810 RNR458810 RDV458810 QTZ458810 QKD458810 QAH458810 PQL458810 PGP458810 OWT458810 OMX458810 ODB458810 NTF458810 NJJ458810 MZN458810 MPR458810 MFV458810 LVZ458810 LMD458810 LCH458810 KSL458810 KIP458810 JYT458810 JOX458810 JFB458810 IVF458810 ILJ458810 IBN458810 HRR458810 HHV458810 GXZ458810 GOD458810 GEH458810 FUL458810 FKP458810 FAT458810 EQX458810 EHB458810 DXF458810 DNJ458810 DDN458810 CTR458810 CJV458810 BZZ458810 BQD458810 BGH458810 AWL458810 AMP458810 ACT458810 SX458810 JB458810 F458810 WVN393274 WLR393274 WBV393274 VRZ393274 VID393274 UYH393274 UOL393274 UEP393274 TUT393274 TKX393274 TBB393274 SRF393274 SHJ393274 RXN393274 RNR393274 RDV393274 QTZ393274 QKD393274 QAH393274 PQL393274 PGP393274 OWT393274 OMX393274 ODB393274 NTF393274 NJJ393274 MZN393274 MPR393274 MFV393274 LVZ393274 LMD393274 LCH393274 KSL393274 KIP393274 JYT393274 JOX393274 JFB393274 IVF393274 ILJ393274 IBN393274 HRR393274 HHV393274 GXZ393274 GOD393274 GEH393274 FUL393274 FKP393274 FAT393274 EQX393274 EHB393274 DXF393274 DNJ393274 DDN393274 CTR393274 CJV393274 BZZ393274 BQD393274 BGH393274 AWL393274 AMP393274 ACT393274 SX393274 JB393274 F393274 WVN327738 WLR327738 WBV327738 VRZ327738 VID327738 UYH327738 UOL327738 UEP327738 TUT327738 TKX327738 TBB327738 SRF327738 SHJ327738 RXN327738 RNR327738 RDV327738 QTZ327738 QKD327738 QAH327738 PQL327738 PGP327738 OWT327738 OMX327738 ODB327738 NTF327738 NJJ327738 MZN327738 MPR327738 MFV327738 LVZ327738 LMD327738 LCH327738 KSL327738 KIP327738 JYT327738 JOX327738 JFB327738 IVF327738 ILJ327738 IBN327738 HRR327738 HHV327738 GXZ327738 GOD327738 GEH327738 FUL327738 FKP327738 FAT327738 EQX327738 EHB327738 DXF327738 DNJ327738 DDN327738 CTR327738 CJV327738 BZZ327738 BQD327738 BGH327738 AWL327738 AMP327738 ACT327738 SX327738 JB327738 F327738 WVN262202 WLR262202 WBV262202 VRZ262202 VID262202 UYH262202 UOL262202 UEP262202 TUT262202 TKX262202 TBB262202 SRF262202 SHJ262202 RXN262202 RNR262202 RDV262202 QTZ262202 QKD262202 QAH262202 PQL262202 PGP262202 OWT262202 OMX262202 ODB262202 NTF262202 NJJ262202 MZN262202 MPR262202 MFV262202 LVZ262202 LMD262202 LCH262202 KSL262202 KIP262202 JYT262202 JOX262202 JFB262202 IVF262202 ILJ262202 IBN262202 HRR262202 HHV262202 GXZ262202 GOD262202 GEH262202 FUL262202 FKP262202 FAT262202 EQX262202 EHB262202 DXF262202 DNJ262202 DDN262202 CTR262202 CJV262202 BZZ262202 BQD262202 BGH262202 AWL262202 AMP262202 ACT262202 SX262202 JB262202 F262202 WVN196666 WLR196666 WBV196666 VRZ196666 VID196666 UYH196666 UOL196666 UEP196666 TUT196666 TKX196666 TBB196666 SRF196666 SHJ196666 RXN196666 RNR196666 RDV196666 QTZ196666 QKD196666 QAH196666 PQL196666 PGP196666 OWT196666 OMX196666 ODB196666 NTF196666 NJJ196666 MZN196666 MPR196666 MFV196666 LVZ196666 LMD196666 LCH196666 KSL196666 KIP196666 JYT196666 JOX196666 JFB196666 IVF196666 ILJ196666 IBN196666 HRR196666 HHV196666 GXZ196666 GOD196666 GEH196666 FUL196666 FKP196666 FAT196666 EQX196666 EHB196666 DXF196666 DNJ196666 DDN196666 CTR196666 CJV196666 BZZ196666 BQD196666 BGH196666 AWL196666 AMP196666 ACT196666 SX196666 JB196666 F196666 WVN131130 WLR131130 WBV131130 VRZ131130 VID131130 UYH131130 UOL131130 UEP131130 TUT131130 TKX131130 TBB131130 SRF131130 SHJ131130 RXN131130 RNR131130 RDV131130 QTZ131130 QKD131130 QAH131130 PQL131130 PGP131130 OWT131130 OMX131130 ODB131130 NTF131130 NJJ131130 MZN131130 MPR131130 MFV131130 LVZ131130 LMD131130 LCH131130 KSL131130 KIP131130 JYT131130 JOX131130 JFB131130 IVF131130 ILJ131130 IBN131130 HRR131130 HHV131130 GXZ131130 GOD131130 GEH131130 FUL131130 FKP131130 FAT131130 EQX131130 EHB131130 DXF131130 DNJ131130 DDN131130 CTR131130 CJV131130 BZZ131130 BQD131130 BGH131130 AWL131130 AMP131130 ACT131130 SX131130 JB131130 F131130 WVN65594 WLR65594 WBV65594 VRZ65594 VID65594 UYH65594 UOL65594 UEP65594 TUT65594 TKX65594 TBB65594 SRF65594 SHJ65594 RXN65594 RNR65594 RDV65594 QTZ65594 QKD65594 QAH65594 PQL65594 PGP65594 OWT65594 OMX65594 ODB65594 NTF65594 NJJ65594 MZN65594 MPR65594 MFV65594 LVZ65594 LMD65594 LCH65594 KSL65594 KIP65594 JYT65594 JOX65594 JFB65594 IVF65594 ILJ65594 IBN65594 HRR65594 HHV65594 GXZ65594 GOD65594 GEH65594 FUL65594 FKP65594 FAT65594 EQX65594 EHB65594 DXF65594 DNJ65594 DDN65594 CTR65594 CJV65594 BZZ65594 BQD65594 BGH65594 AWL65594 AMP65594 ACT65594 SX65594 JB65594 F65594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ormula1>$AC$9:$AC$10</formula1>
    </dataValidation>
    <dataValidation type="list" allowBlank="1" showInputMessage="1" showErrorMessage="1" sqref="WVI983090:WVQ983090 IW31:JE31 SS31:TA31 ACO31:ACW31 AMK31:AMS31 AWG31:AWO31 BGC31:BGK31 BPY31:BQG31 BZU31:CAC31 CJQ31:CJY31 CTM31:CTU31 DDI31:DDQ31 DNE31:DNM31 DXA31:DXI31 EGW31:EHE31 EQS31:ERA31 FAO31:FAW31 FKK31:FKS31 FUG31:FUO31 GEC31:GEK31 GNY31:GOG31 GXU31:GYC31 HHQ31:HHY31 HRM31:HRU31 IBI31:IBQ31 ILE31:ILM31 IVA31:IVI31 JEW31:JFE31 JOS31:JPA31 JYO31:JYW31 KIK31:KIS31 KSG31:KSO31 LCC31:LCK31 LLY31:LMG31 LVU31:LWC31 MFQ31:MFY31 MPM31:MPU31 MZI31:MZQ31 NJE31:NJM31 NTA31:NTI31 OCW31:ODE31 OMS31:ONA31 OWO31:OWW31 PGK31:PGS31 PQG31:PQO31 QAC31:QAK31 QJY31:QKG31 QTU31:QUC31 RDQ31:RDY31 RNM31:RNU31 RXI31:RXQ31 SHE31:SHM31 SRA31:SRI31 TAW31:TBE31 TKS31:TLA31 TUO31:TUW31 UEK31:UES31 UOG31:UOO31 UYC31:UYK31 VHY31:VIG31 VRU31:VSC31 WBQ31:WBY31 WLM31:WLU31 WVI31:WVQ31 A65586:I65586 IW65586:JE65586 SS65586:TA65586 ACO65586:ACW65586 AMK65586:AMS65586 AWG65586:AWO65586 BGC65586:BGK65586 BPY65586:BQG65586 BZU65586:CAC65586 CJQ65586:CJY65586 CTM65586:CTU65586 DDI65586:DDQ65586 DNE65586:DNM65586 DXA65586:DXI65586 EGW65586:EHE65586 EQS65586:ERA65586 FAO65586:FAW65586 FKK65586:FKS65586 FUG65586:FUO65586 GEC65586:GEK65586 GNY65586:GOG65586 GXU65586:GYC65586 HHQ65586:HHY65586 HRM65586:HRU65586 IBI65586:IBQ65586 ILE65586:ILM65586 IVA65586:IVI65586 JEW65586:JFE65586 JOS65586:JPA65586 JYO65586:JYW65586 KIK65586:KIS65586 KSG65586:KSO65586 LCC65586:LCK65586 LLY65586:LMG65586 LVU65586:LWC65586 MFQ65586:MFY65586 MPM65586:MPU65586 MZI65586:MZQ65586 NJE65586:NJM65586 NTA65586:NTI65586 OCW65586:ODE65586 OMS65586:ONA65586 OWO65586:OWW65586 PGK65586:PGS65586 PQG65586:PQO65586 QAC65586:QAK65586 QJY65586:QKG65586 QTU65586:QUC65586 RDQ65586:RDY65586 RNM65586:RNU65586 RXI65586:RXQ65586 SHE65586:SHM65586 SRA65586:SRI65586 TAW65586:TBE65586 TKS65586:TLA65586 TUO65586:TUW65586 UEK65586:UES65586 UOG65586:UOO65586 UYC65586:UYK65586 VHY65586:VIG65586 VRU65586:VSC65586 WBQ65586:WBY65586 WLM65586:WLU65586 WVI65586:WVQ65586 A131122:I131122 IW131122:JE131122 SS131122:TA131122 ACO131122:ACW131122 AMK131122:AMS131122 AWG131122:AWO131122 BGC131122:BGK131122 BPY131122:BQG131122 BZU131122:CAC131122 CJQ131122:CJY131122 CTM131122:CTU131122 DDI131122:DDQ131122 DNE131122:DNM131122 DXA131122:DXI131122 EGW131122:EHE131122 EQS131122:ERA131122 FAO131122:FAW131122 FKK131122:FKS131122 FUG131122:FUO131122 GEC131122:GEK131122 GNY131122:GOG131122 GXU131122:GYC131122 HHQ131122:HHY131122 HRM131122:HRU131122 IBI131122:IBQ131122 ILE131122:ILM131122 IVA131122:IVI131122 JEW131122:JFE131122 JOS131122:JPA131122 JYO131122:JYW131122 KIK131122:KIS131122 KSG131122:KSO131122 LCC131122:LCK131122 LLY131122:LMG131122 LVU131122:LWC131122 MFQ131122:MFY131122 MPM131122:MPU131122 MZI131122:MZQ131122 NJE131122:NJM131122 NTA131122:NTI131122 OCW131122:ODE131122 OMS131122:ONA131122 OWO131122:OWW131122 PGK131122:PGS131122 PQG131122:PQO131122 QAC131122:QAK131122 QJY131122:QKG131122 QTU131122:QUC131122 RDQ131122:RDY131122 RNM131122:RNU131122 RXI131122:RXQ131122 SHE131122:SHM131122 SRA131122:SRI131122 TAW131122:TBE131122 TKS131122:TLA131122 TUO131122:TUW131122 UEK131122:UES131122 UOG131122:UOO131122 UYC131122:UYK131122 VHY131122:VIG131122 VRU131122:VSC131122 WBQ131122:WBY131122 WLM131122:WLU131122 WVI131122:WVQ131122 A196658:I196658 IW196658:JE196658 SS196658:TA196658 ACO196658:ACW196658 AMK196658:AMS196658 AWG196658:AWO196658 BGC196658:BGK196658 BPY196658:BQG196658 BZU196658:CAC196658 CJQ196658:CJY196658 CTM196658:CTU196658 DDI196658:DDQ196658 DNE196658:DNM196658 DXA196658:DXI196658 EGW196658:EHE196658 EQS196658:ERA196658 FAO196658:FAW196658 FKK196658:FKS196658 FUG196658:FUO196658 GEC196658:GEK196658 GNY196658:GOG196658 GXU196658:GYC196658 HHQ196658:HHY196658 HRM196658:HRU196658 IBI196658:IBQ196658 ILE196658:ILM196658 IVA196658:IVI196658 JEW196658:JFE196658 JOS196658:JPA196658 JYO196658:JYW196658 KIK196658:KIS196658 KSG196658:KSO196658 LCC196658:LCK196658 LLY196658:LMG196658 LVU196658:LWC196658 MFQ196658:MFY196658 MPM196658:MPU196658 MZI196658:MZQ196658 NJE196658:NJM196658 NTA196658:NTI196658 OCW196658:ODE196658 OMS196658:ONA196658 OWO196658:OWW196658 PGK196658:PGS196658 PQG196658:PQO196658 QAC196658:QAK196658 QJY196658:QKG196658 QTU196658:QUC196658 RDQ196658:RDY196658 RNM196658:RNU196658 RXI196658:RXQ196658 SHE196658:SHM196658 SRA196658:SRI196658 TAW196658:TBE196658 TKS196658:TLA196658 TUO196658:TUW196658 UEK196658:UES196658 UOG196658:UOO196658 UYC196658:UYK196658 VHY196658:VIG196658 VRU196658:VSC196658 WBQ196658:WBY196658 WLM196658:WLU196658 WVI196658:WVQ196658 A262194:I262194 IW262194:JE262194 SS262194:TA262194 ACO262194:ACW262194 AMK262194:AMS262194 AWG262194:AWO262194 BGC262194:BGK262194 BPY262194:BQG262194 BZU262194:CAC262194 CJQ262194:CJY262194 CTM262194:CTU262194 DDI262194:DDQ262194 DNE262194:DNM262194 DXA262194:DXI262194 EGW262194:EHE262194 EQS262194:ERA262194 FAO262194:FAW262194 FKK262194:FKS262194 FUG262194:FUO262194 GEC262194:GEK262194 GNY262194:GOG262194 GXU262194:GYC262194 HHQ262194:HHY262194 HRM262194:HRU262194 IBI262194:IBQ262194 ILE262194:ILM262194 IVA262194:IVI262194 JEW262194:JFE262194 JOS262194:JPA262194 JYO262194:JYW262194 KIK262194:KIS262194 KSG262194:KSO262194 LCC262194:LCK262194 LLY262194:LMG262194 LVU262194:LWC262194 MFQ262194:MFY262194 MPM262194:MPU262194 MZI262194:MZQ262194 NJE262194:NJM262194 NTA262194:NTI262194 OCW262194:ODE262194 OMS262194:ONA262194 OWO262194:OWW262194 PGK262194:PGS262194 PQG262194:PQO262194 QAC262194:QAK262194 QJY262194:QKG262194 QTU262194:QUC262194 RDQ262194:RDY262194 RNM262194:RNU262194 RXI262194:RXQ262194 SHE262194:SHM262194 SRA262194:SRI262194 TAW262194:TBE262194 TKS262194:TLA262194 TUO262194:TUW262194 UEK262194:UES262194 UOG262194:UOO262194 UYC262194:UYK262194 VHY262194:VIG262194 VRU262194:VSC262194 WBQ262194:WBY262194 WLM262194:WLU262194 WVI262194:WVQ262194 A327730:I327730 IW327730:JE327730 SS327730:TA327730 ACO327730:ACW327730 AMK327730:AMS327730 AWG327730:AWO327730 BGC327730:BGK327730 BPY327730:BQG327730 BZU327730:CAC327730 CJQ327730:CJY327730 CTM327730:CTU327730 DDI327730:DDQ327730 DNE327730:DNM327730 DXA327730:DXI327730 EGW327730:EHE327730 EQS327730:ERA327730 FAO327730:FAW327730 FKK327730:FKS327730 FUG327730:FUO327730 GEC327730:GEK327730 GNY327730:GOG327730 GXU327730:GYC327730 HHQ327730:HHY327730 HRM327730:HRU327730 IBI327730:IBQ327730 ILE327730:ILM327730 IVA327730:IVI327730 JEW327730:JFE327730 JOS327730:JPA327730 JYO327730:JYW327730 KIK327730:KIS327730 KSG327730:KSO327730 LCC327730:LCK327730 LLY327730:LMG327730 LVU327730:LWC327730 MFQ327730:MFY327730 MPM327730:MPU327730 MZI327730:MZQ327730 NJE327730:NJM327730 NTA327730:NTI327730 OCW327730:ODE327730 OMS327730:ONA327730 OWO327730:OWW327730 PGK327730:PGS327730 PQG327730:PQO327730 QAC327730:QAK327730 QJY327730:QKG327730 QTU327730:QUC327730 RDQ327730:RDY327730 RNM327730:RNU327730 RXI327730:RXQ327730 SHE327730:SHM327730 SRA327730:SRI327730 TAW327730:TBE327730 TKS327730:TLA327730 TUO327730:TUW327730 UEK327730:UES327730 UOG327730:UOO327730 UYC327730:UYK327730 VHY327730:VIG327730 VRU327730:VSC327730 WBQ327730:WBY327730 WLM327730:WLU327730 WVI327730:WVQ327730 A393266:I393266 IW393266:JE393266 SS393266:TA393266 ACO393266:ACW393266 AMK393266:AMS393266 AWG393266:AWO393266 BGC393266:BGK393266 BPY393266:BQG393266 BZU393266:CAC393266 CJQ393266:CJY393266 CTM393266:CTU393266 DDI393266:DDQ393266 DNE393266:DNM393266 DXA393266:DXI393266 EGW393266:EHE393266 EQS393266:ERA393266 FAO393266:FAW393266 FKK393266:FKS393266 FUG393266:FUO393266 GEC393266:GEK393266 GNY393266:GOG393266 GXU393266:GYC393266 HHQ393266:HHY393266 HRM393266:HRU393266 IBI393266:IBQ393266 ILE393266:ILM393266 IVA393266:IVI393266 JEW393266:JFE393266 JOS393266:JPA393266 JYO393266:JYW393266 KIK393266:KIS393266 KSG393266:KSO393266 LCC393266:LCK393266 LLY393266:LMG393266 LVU393266:LWC393266 MFQ393266:MFY393266 MPM393266:MPU393266 MZI393266:MZQ393266 NJE393266:NJM393266 NTA393266:NTI393266 OCW393266:ODE393266 OMS393266:ONA393266 OWO393266:OWW393266 PGK393266:PGS393266 PQG393266:PQO393266 QAC393266:QAK393266 QJY393266:QKG393266 QTU393266:QUC393266 RDQ393266:RDY393266 RNM393266:RNU393266 RXI393266:RXQ393266 SHE393266:SHM393266 SRA393266:SRI393266 TAW393266:TBE393266 TKS393266:TLA393266 TUO393266:TUW393266 UEK393266:UES393266 UOG393266:UOO393266 UYC393266:UYK393266 VHY393266:VIG393266 VRU393266:VSC393266 WBQ393266:WBY393266 WLM393266:WLU393266 WVI393266:WVQ393266 A458802:I458802 IW458802:JE458802 SS458802:TA458802 ACO458802:ACW458802 AMK458802:AMS458802 AWG458802:AWO458802 BGC458802:BGK458802 BPY458802:BQG458802 BZU458802:CAC458802 CJQ458802:CJY458802 CTM458802:CTU458802 DDI458802:DDQ458802 DNE458802:DNM458802 DXA458802:DXI458802 EGW458802:EHE458802 EQS458802:ERA458802 FAO458802:FAW458802 FKK458802:FKS458802 FUG458802:FUO458802 GEC458802:GEK458802 GNY458802:GOG458802 GXU458802:GYC458802 HHQ458802:HHY458802 HRM458802:HRU458802 IBI458802:IBQ458802 ILE458802:ILM458802 IVA458802:IVI458802 JEW458802:JFE458802 JOS458802:JPA458802 JYO458802:JYW458802 KIK458802:KIS458802 KSG458802:KSO458802 LCC458802:LCK458802 LLY458802:LMG458802 LVU458802:LWC458802 MFQ458802:MFY458802 MPM458802:MPU458802 MZI458802:MZQ458802 NJE458802:NJM458802 NTA458802:NTI458802 OCW458802:ODE458802 OMS458802:ONA458802 OWO458802:OWW458802 PGK458802:PGS458802 PQG458802:PQO458802 QAC458802:QAK458802 QJY458802:QKG458802 QTU458802:QUC458802 RDQ458802:RDY458802 RNM458802:RNU458802 RXI458802:RXQ458802 SHE458802:SHM458802 SRA458802:SRI458802 TAW458802:TBE458802 TKS458802:TLA458802 TUO458802:TUW458802 UEK458802:UES458802 UOG458802:UOO458802 UYC458802:UYK458802 VHY458802:VIG458802 VRU458802:VSC458802 WBQ458802:WBY458802 WLM458802:WLU458802 WVI458802:WVQ458802 A524338:I524338 IW524338:JE524338 SS524338:TA524338 ACO524338:ACW524338 AMK524338:AMS524338 AWG524338:AWO524338 BGC524338:BGK524338 BPY524338:BQG524338 BZU524338:CAC524338 CJQ524338:CJY524338 CTM524338:CTU524338 DDI524338:DDQ524338 DNE524338:DNM524338 DXA524338:DXI524338 EGW524338:EHE524338 EQS524338:ERA524338 FAO524338:FAW524338 FKK524338:FKS524338 FUG524338:FUO524338 GEC524338:GEK524338 GNY524338:GOG524338 GXU524338:GYC524338 HHQ524338:HHY524338 HRM524338:HRU524338 IBI524338:IBQ524338 ILE524338:ILM524338 IVA524338:IVI524338 JEW524338:JFE524338 JOS524338:JPA524338 JYO524338:JYW524338 KIK524338:KIS524338 KSG524338:KSO524338 LCC524338:LCK524338 LLY524338:LMG524338 LVU524338:LWC524338 MFQ524338:MFY524338 MPM524338:MPU524338 MZI524338:MZQ524338 NJE524338:NJM524338 NTA524338:NTI524338 OCW524338:ODE524338 OMS524338:ONA524338 OWO524338:OWW524338 PGK524338:PGS524338 PQG524338:PQO524338 QAC524338:QAK524338 QJY524338:QKG524338 QTU524338:QUC524338 RDQ524338:RDY524338 RNM524338:RNU524338 RXI524338:RXQ524338 SHE524338:SHM524338 SRA524338:SRI524338 TAW524338:TBE524338 TKS524338:TLA524338 TUO524338:TUW524338 UEK524338:UES524338 UOG524338:UOO524338 UYC524338:UYK524338 VHY524338:VIG524338 VRU524338:VSC524338 WBQ524338:WBY524338 WLM524338:WLU524338 WVI524338:WVQ524338 A589874:I589874 IW589874:JE589874 SS589874:TA589874 ACO589874:ACW589874 AMK589874:AMS589874 AWG589874:AWO589874 BGC589874:BGK589874 BPY589874:BQG589874 BZU589874:CAC589874 CJQ589874:CJY589874 CTM589874:CTU589874 DDI589874:DDQ589874 DNE589874:DNM589874 DXA589874:DXI589874 EGW589874:EHE589874 EQS589874:ERA589874 FAO589874:FAW589874 FKK589874:FKS589874 FUG589874:FUO589874 GEC589874:GEK589874 GNY589874:GOG589874 GXU589874:GYC589874 HHQ589874:HHY589874 HRM589874:HRU589874 IBI589874:IBQ589874 ILE589874:ILM589874 IVA589874:IVI589874 JEW589874:JFE589874 JOS589874:JPA589874 JYO589874:JYW589874 KIK589874:KIS589874 KSG589874:KSO589874 LCC589874:LCK589874 LLY589874:LMG589874 LVU589874:LWC589874 MFQ589874:MFY589874 MPM589874:MPU589874 MZI589874:MZQ589874 NJE589874:NJM589874 NTA589874:NTI589874 OCW589874:ODE589874 OMS589874:ONA589874 OWO589874:OWW589874 PGK589874:PGS589874 PQG589874:PQO589874 QAC589874:QAK589874 QJY589874:QKG589874 QTU589874:QUC589874 RDQ589874:RDY589874 RNM589874:RNU589874 RXI589874:RXQ589874 SHE589874:SHM589874 SRA589874:SRI589874 TAW589874:TBE589874 TKS589874:TLA589874 TUO589874:TUW589874 UEK589874:UES589874 UOG589874:UOO589874 UYC589874:UYK589874 VHY589874:VIG589874 VRU589874:VSC589874 WBQ589874:WBY589874 WLM589874:WLU589874 WVI589874:WVQ589874 A655410:I655410 IW655410:JE655410 SS655410:TA655410 ACO655410:ACW655410 AMK655410:AMS655410 AWG655410:AWO655410 BGC655410:BGK655410 BPY655410:BQG655410 BZU655410:CAC655410 CJQ655410:CJY655410 CTM655410:CTU655410 DDI655410:DDQ655410 DNE655410:DNM655410 DXA655410:DXI655410 EGW655410:EHE655410 EQS655410:ERA655410 FAO655410:FAW655410 FKK655410:FKS655410 FUG655410:FUO655410 GEC655410:GEK655410 GNY655410:GOG655410 GXU655410:GYC655410 HHQ655410:HHY655410 HRM655410:HRU655410 IBI655410:IBQ655410 ILE655410:ILM655410 IVA655410:IVI655410 JEW655410:JFE655410 JOS655410:JPA655410 JYO655410:JYW655410 KIK655410:KIS655410 KSG655410:KSO655410 LCC655410:LCK655410 LLY655410:LMG655410 LVU655410:LWC655410 MFQ655410:MFY655410 MPM655410:MPU655410 MZI655410:MZQ655410 NJE655410:NJM655410 NTA655410:NTI655410 OCW655410:ODE655410 OMS655410:ONA655410 OWO655410:OWW655410 PGK655410:PGS655410 PQG655410:PQO655410 QAC655410:QAK655410 QJY655410:QKG655410 QTU655410:QUC655410 RDQ655410:RDY655410 RNM655410:RNU655410 RXI655410:RXQ655410 SHE655410:SHM655410 SRA655410:SRI655410 TAW655410:TBE655410 TKS655410:TLA655410 TUO655410:TUW655410 UEK655410:UES655410 UOG655410:UOO655410 UYC655410:UYK655410 VHY655410:VIG655410 VRU655410:VSC655410 WBQ655410:WBY655410 WLM655410:WLU655410 WVI655410:WVQ655410 A720946:I720946 IW720946:JE720946 SS720946:TA720946 ACO720946:ACW720946 AMK720946:AMS720946 AWG720946:AWO720946 BGC720946:BGK720946 BPY720946:BQG720946 BZU720946:CAC720946 CJQ720946:CJY720946 CTM720946:CTU720946 DDI720946:DDQ720946 DNE720946:DNM720946 DXA720946:DXI720946 EGW720946:EHE720946 EQS720946:ERA720946 FAO720946:FAW720946 FKK720946:FKS720946 FUG720946:FUO720946 GEC720946:GEK720946 GNY720946:GOG720946 GXU720946:GYC720946 HHQ720946:HHY720946 HRM720946:HRU720946 IBI720946:IBQ720946 ILE720946:ILM720946 IVA720946:IVI720946 JEW720946:JFE720946 JOS720946:JPA720946 JYO720946:JYW720946 KIK720946:KIS720946 KSG720946:KSO720946 LCC720946:LCK720946 LLY720946:LMG720946 LVU720946:LWC720946 MFQ720946:MFY720946 MPM720946:MPU720946 MZI720946:MZQ720946 NJE720946:NJM720946 NTA720946:NTI720946 OCW720946:ODE720946 OMS720946:ONA720946 OWO720946:OWW720946 PGK720946:PGS720946 PQG720946:PQO720946 QAC720946:QAK720946 QJY720946:QKG720946 QTU720946:QUC720946 RDQ720946:RDY720946 RNM720946:RNU720946 RXI720946:RXQ720946 SHE720946:SHM720946 SRA720946:SRI720946 TAW720946:TBE720946 TKS720946:TLA720946 TUO720946:TUW720946 UEK720946:UES720946 UOG720946:UOO720946 UYC720946:UYK720946 VHY720946:VIG720946 VRU720946:VSC720946 WBQ720946:WBY720946 WLM720946:WLU720946 WVI720946:WVQ720946 A786482:I786482 IW786482:JE786482 SS786482:TA786482 ACO786482:ACW786482 AMK786482:AMS786482 AWG786482:AWO786482 BGC786482:BGK786482 BPY786482:BQG786482 BZU786482:CAC786482 CJQ786482:CJY786482 CTM786482:CTU786482 DDI786482:DDQ786482 DNE786482:DNM786482 DXA786482:DXI786482 EGW786482:EHE786482 EQS786482:ERA786482 FAO786482:FAW786482 FKK786482:FKS786482 FUG786482:FUO786482 GEC786482:GEK786482 GNY786482:GOG786482 GXU786482:GYC786482 HHQ786482:HHY786482 HRM786482:HRU786482 IBI786482:IBQ786482 ILE786482:ILM786482 IVA786482:IVI786482 JEW786482:JFE786482 JOS786482:JPA786482 JYO786482:JYW786482 KIK786482:KIS786482 KSG786482:KSO786482 LCC786482:LCK786482 LLY786482:LMG786482 LVU786482:LWC786482 MFQ786482:MFY786482 MPM786482:MPU786482 MZI786482:MZQ786482 NJE786482:NJM786482 NTA786482:NTI786482 OCW786482:ODE786482 OMS786482:ONA786482 OWO786482:OWW786482 PGK786482:PGS786482 PQG786482:PQO786482 QAC786482:QAK786482 QJY786482:QKG786482 QTU786482:QUC786482 RDQ786482:RDY786482 RNM786482:RNU786482 RXI786482:RXQ786482 SHE786482:SHM786482 SRA786482:SRI786482 TAW786482:TBE786482 TKS786482:TLA786482 TUO786482:TUW786482 UEK786482:UES786482 UOG786482:UOO786482 UYC786482:UYK786482 VHY786482:VIG786482 VRU786482:VSC786482 WBQ786482:WBY786482 WLM786482:WLU786482 WVI786482:WVQ786482 A852018:I852018 IW852018:JE852018 SS852018:TA852018 ACO852018:ACW852018 AMK852018:AMS852018 AWG852018:AWO852018 BGC852018:BGK852018 BPY852018:BQG852018 BZU852018:CAC852018 CJQ852018:CJY852018 CTM852018:CTU852018 DDI852018:DDQ852018 DNE852018:DNM852018 DXA852018:DXI852018 EGW852018:EHE852018 EQS852018:ERA852018 FAO852018:FAW852018 FKK852018:FKS852018 FUG852018:FUO852018 GEC852018:GEK852018 GNY852018:GOG852018 GXU852018:GYC852018 HHQ852018:HHY852018 HRM852018:HRU852018 IBI852018:IBQ852018 ILE852018:ILM852018 IVA852018:IVI852018 JEW852018:JFE852018 JOS852018:JPA852018 JYO852018:JYW852018 KIK852018:KIS852018 KSG852018:KSO852018 LCC852018:LCK852018 LLY852018:LMG852018 LVU852018:LWC852018 MFQ852018:MFY852018 MPM852018:MPU852018 MZI852018:MZQ852018 NJE852018:NJM852018 NTA852018:NTI852018 OCW852018:ODE852018 OMS852018:ONA852018 OWO852018:OWW852018 PGK852018:PGS852018 PQG852018:PQO852018 QAC852018:QAK852018 QJY852018:QKG852018 QTU852018:QUC852018 RDQ852018:RDY852018 RNM852018:RNU852018 RXI852018:RXQ852018 SHE852018:SHM852018 SRA852018:SRI852018 TAW852018:TBE852018 TKS852018:TLA852018 TUO852018:TUW852018 UEK852018:UES852018 UOG852018:UOO852018 UYC852018:UYK852018 VHY852018:VIG852018 VRU852018:VSC852018 WBQ852018:WBY852018 WLM852018:WLU852018 WVI852018:WVQ852018 A917554:I917554 IW917554:JE917554 SS917554:TA917554 ACO917554:ACW917554 AMK917554:AMS917554 AWG917554:AWO917554 BGC917554:BGK917554 BPY917554:BQG917554 BZU917554:CAC917554 CJQ917554:CJY917554 CTM917554:CTU917554 DDI917554:DDQ917554 DNE917554:DNM917554 DXA917554:DXI917554 EGW917554:EHE917554 EQS917554:ERA917554 FAO917554:FAW917554 FKK917554:FKS917554 FUG917554:FUO917554 GEC917554:GEK917554 GNY917554:GOG917554 GXU917554:GYC917554 HHQ917554:HHY917554 HRM917554:HRU917554 IBI917554:IBQ917554 ILE917554:ILM917554 IVA917554:IVI917554 JEW917554:JFE917554 JOS917554:JPA917554 JYO917554:JYW917554 KIK917554:KIS917554 KSG917554:KSO917554 LCC917554:LCK917554 LLY917554:LMG917554 LVU917554:LWC917554 MFQ917554:MFY917554 MPM917554:MPU917554 MZI917554:MZQ917554 NJE917554:NJM917554 NTA917554:NTI917554 OCW917554:ODE917554 OMS917554:ONA917554 OWO917554:OWW917554 PGK917554:PGS917554 PQG917554:PQO917554 QAC917554:QAK917554 QJY917554:QKG917554 QTU917554:QUC917554 RDQ917554:RDY917554 RNM917554:RNU917554 RXI917554:RXQ917554 SHE917554:SHM917554 SRA917554:SRI917554 TAW917554:TBE917554 TKS917554:TLA917554 TUO917554:TUW917554 UEK917554:UES917554 UOG917554:UOO917554 UYC917554:UYK917554 VHY917554:VIG917554 VRU917554:VSC917554 WBQ917554:WBY917554 WLM917554:WLU917554 WVI917554:WVQ917554 A983090:I983090 IW983090:JE983090 SS983090:TA983090 ACO983090:ACW983090 AMK983090:AMS983090 AWG983090:AWO983090 BGC983090:BGK983090 BPY983090:BQG983090 BZU983090:CAC983090 CJQ983090:CJY983090 CTM983090:CTU983090 DDI983090:DDQ983090 DNE983090:DNM983090 DXA983090:DXI983090 EGW983090:EHE983090 EQS983090:ERA983090 FAO983090:FAW983090 FKK983090:FKS983090 FUG983090:FUO983090 GEC983090:GEK983090 GNY983090:GOG983090 GXU983090:GYC983090 HHQ983090:HHY983090 HRM983090:HRU983090 IBI983090:IBQ983090 ILE983090:ILM983090 IVA983090:IVI983090 JEW983090:JFE983090 JOS983090:JPA983090 JYO983090:JYW983090 KIK983090:KIS983090 KSG983090:KSO983090 LCC983090:LCK983090 LLY983090:LMG983090 LVU983090:LWC983090 MFQ983090:MFY983090 MPM983090:MPU983090 MZI983090:MZQ983090 NJE983090:NJM983090 NTA983090:NTI983090 OCW983090:ODE983090 OMS983090:ONA983090 OWO983090:OWW983090 PGK983090:PGS983090 PQG983090:PQO983090 QAC983090:QAK983090 QJY983090:QKG983090 QTU983090:QUC983090 RDQ983090:RDY983090 RNM983090:RNU983090 RXI983090:RXQ983090 SHE983090:SHM983090 SRA983090:SRI983090 TAW983090:TBE983090 TKS983090:TLA983090 TUO983090:TUW983090 UEK983090:UES983090 UOG983090:UOO983090 UYC983090:UYK983090 VHY983090:VIG983090 VRU983090:VSC983090 WBQ983090:WBY983090 WLM983090:WLU983090">
      <formula1>$C$125:$C$130</formula1>
    </dataValidation>
    <dataValidation type="list" allowBlank="1" showInputMessage="1" showErrorMessage="1" sqref="WVI983088:WVQ983088 IW29:JE29 SS29:TA29 ACO29:ACW29 AMK29:AMS29 AWG29:AWO29 BGC29:BGK29 BPY29:BQG29 BZU29:CAC29 CJQ29:CJY29 CTM29:CTU29 DDI29:DDQ29 DNE29:DNM29 DXA29:DXI29 EGW29:EHE29 EQS29:ERA29 FAO29:FAW29 FKK29:FKS29 FUG29:FUO29 GEC29:GEK29 GNY29:GOG29 GXU29:GYC29 HHQ29:HHY29 HRM29:HRU29 IBI29:IBQ29 ILE29:ILM29 IVA29:IVI29 JEW29:JFE29 JOS29:JPA29 JYO29:JYW29 KIK29:KIS29 KSG29:KSO29 LCC29:LCK29 LLY29:LMG29 LVU29:LWC29 MFQ29:MFY29 MPM29:MPU29 MZI29:MZQ29 NJE29:NJM29 NTA29:NTI29 OCW29:ODE29 OMS29:ONA29 OWO29:OWW29 PGK29:PGS29 PQG29:PQO29 QAC29:QAK29 QJY29:QKG29 QTU29:QUC29 RDQ29:RDY29 RNM29:RNU29 RXI29:RXQ29 SHE29:SHM29 SRA29:SRI29 TAW29:TBE29 TKS29:TLA29 TUO29:TUW29 UEK29:UES29 UOG29:UOO29 UYC29:UYK29 VHY29:VIG29 VRU29:VSC29 WBQ29:WBY29 WLM29:WLU29 WVI29:WVQ29 A65584:I65584 IW65584:JE65584 SS65584:TA65584 ACO65584:ACW65584 AMK65584:AMS65584 AWG65584:AWO65584 BGC65584:BGK65584 BPY65584:BQG65584 BZU65584:CAC65584 CJQ65584:CJY65584 CTM65584:CTU65584 DDI65584:DDQ65584 DNE65584:DNM65584 DXA65584:DXI65584 EGW65584:EHE65584 EQS65584:ERA65584 FAO65584:FAW65584 FKK65584:FKS65584 FUG65584:FUO65584 GEC65584:GEK65584 GNY65584:GOG65584 GXU65584:GYC65584 HHQ65584:HHY65584 HRM65584:HRU65584 IBI65584:IBQ65584 ILE65584:ILM65584 IVA65584:IVI65584 JEW65584:JFE65584 JOS65584:JPA65584 JYO65584:JYW65584 KIK65584:KIS65584 KSG65584:KSO65584 LCC65584:LCK65584 LLY65584:LMG65584 LVU65584:LWC65584 MFQ65584:MFY65584 MPM65584:MPU65584 MZI65584:MZQ65584 NJE65584:NJM65584 NTA65584:NTI65584 OCW65584:ODE65584 OMS65584:ONA65584 OWO65584:OWW65584 PGK65584:PGS65584 PQG65584:PQO65584 QAC65584:QAK65584 QJY65584:QKG65584 QTU65584:QUC65584 RDQ65584:RDY65584 RNM65584:RNU65584 RXI65584:RXQ65584 SHE65584:SHM65584 SRA65584:SRI65584 TAW65584:TBE65584 TKS65584:TLA65584 TUO65584:TUW65584 UEK65584:UES65584 UOG65584:UOO65584 UYC65584:UYK65584 VHY65584:VIG65584 VRU65584:VSC65584 WBQ65584:WBY65584 WLM65584:WLU65584 WVI65584:WVQ65584 A131120:I131120 IW131120:JE131120 SS131120:TA131120 ACO131120:ACW131120 AMK131120:AMS131120 AWG131120:AWO131120 BGC131120:BGK131120 BPY131120:BQG131120 BZU131120:CAC131120 CJQ131120:CJY131120 CTM131120:CTU131120 DDI131120:DDQ131120 DNE131120:DNM131120 DXA131120:DXI131120 EGW131120:EHE131120 EQS131120:ERA131120 FAO131120:FAW131120 FKK131120:FKS131120 FUG131120:FUO131120 GEC131120:GEK131120 GNY131120:GOG131120 GXU131120:GYC131120 HHQ131120:HHY131120 HRM131120:HRU131120 IBI131120:IBQ131120 ILE131120:ILM131120 IVA131120:IVI131120 JEW131120:JFE131120 JOS131120:JPA131120 JYO131120:JYW131120 KIK131120:KIS131120 KSG131120:KSO131120 LCC131120:LCK131120 LLY131120:LMG131120 LVU131120:LWC131120 MFQ131120:MFY131120 MPM131120:MPU131120 MZI131120:MZQ131120 NJE131120:NJM131120 NTA131120:NTI131120 OCW131120:ODE131120 OMS131120:ONA131120 OWO131120:OWW131120 PGK131120:PGS131120 PQG131120:PQO131120 QAC131120:QAK131120 QJY131120:QKG131120 QTU131120:QUC131120 RDQ131120:RDY131120 RNM131120:RNU131120 RXI131120:RXQ131120 SHE131120:SHM131120 SRA131120:SRI131120 TAW131120:TBE131120 TKS131120:TLA131120 TUO131120:TUW131120 UEK131120:UES131120 UOG131120:UOO131120 UYC131120:UYK131120 VHY131120:VIG131120 VRU131120:VSC131120 WBQ131120:WBY131120 WLM131120:WLU131120 WVI131120:WVQ131120 A196656:I196656 IW196656:JE196656 SS196656:TA196656 ACO196656:ACW196656 AMK196656:AMS196656 AWG196656:AWO196656 BGC196656:BGK196656 BPY196656:BQG196656 BZU196656:CAC196656 CJQ196656:CJY196656 CTM196656:CTU196656 DDI196656:DDQ196656 DNE196656:DNM196656 DXA196656:DXI196656 EGW196656:EHE196656 EQS196656:ERA196656 FAO196656:FAW196656 FKK196656:FKS196656 FUG196656:FUO196656 GEC196656:GEK196656 GNY196656:GOG196656 GXU196656:GYC196656 HHQ196656:HHY196656 HRM196656:HRU196656 IBI196656:IBQ196656 ILE196656:ILM196656 IVA196656:IVI196656 JEW196656:JFE196656 JOS196656:JPA196656 JYO196656:JYW196656 KIK196656:KIS196656 KSG196656:KSO196656 LCC196656:LCK196656 LLY196656:LMG196656 LVU196656:LWC196656 MFQ196656:MFY196656 MPM196656:MPU196656 MZI196656:MZQ196656 NJE196656:NJM196656 NTA196656:NTI196656 OCW196656:ODE196656 OMS196656:ONA196656 OWO196656:OWW196656 PGK196656:PGS196656 PQG196656:PQO196656 QAC196656:QAK196656 QJY196656:QKG196656 QTU196656:QUC196656 RDQ196656:RDY196656 RNM196656:RNU196656 RXI196656:RXQ196656 SHE196656:SHM196656 SRA196656:SRI196656 TAW196656:TBE196656 TKS196656:TLA196656 TUO196656:TUW196656 UEK196656:UES196656 UOG196656:UOO196656 UYC196656:UYK196656 VHY196656:VIG196656 VRU196656:VSC196656 WBQ196656:WBY196656 WLM196656:WLU196656 WVI196656:WVQ196656 A262192:I262192 IW262192:JE262192 SS262192:TA262192 ACO262192:ACW262192 AMK262192:AMS262192 AWG262192:AWO262192 BGC262192:BGK262192 BPY262192:BQG262192 BZU262192:CAC262192 CJQ262192:CJY262192 CTM262192:CTU262192 DDI262192:DDQ262192 DNE262192:DNM262192 DXA262192:DXI262192 EGW262192:EHE262192 EQS262192:ERA262192 FAO262192:FAW262192 FKK262192:FKS262192 FUG262192:FUO262192 GEC262192:GEK262192 GNY262192:GOG262192 GXU262192:GYC262192 HHQ262192:HHY262192 HRM262192:HRU262192 IBI262192:IBQ262192 ILE262192:ILM262192 IVA262192:IVI262192 JEW262192:JFE262192 JOS262192:JPA262192 JYO262192:JYW262192 KIK262192:KIS262192 KSG262192:KSO262192 LCC262192:LCK262192 LLY262192:LMG262192 LVU262192:LWC262192 MFQ262192:MFY262192 MPM262192:MPU262192 MZI262192:MZQ262192 NJE262192:NJM262192 NTA262192:NTI262192 OCW262192:ODE262192 OMS262192:ONA262192 OWO262192:OWW262192 PGK262192:PGS262192 PQG262192:PQO262192 QAC262192:QAK262192 QJY262192:QKG262192 QTU262192:QUC262192 RDQ262192:RDY262192 RNM262192:RNU262192 RXI262192:RXQ262192 SHE262192:SHM262192 SRA262192:SRI262192 TAW262192:TBE262192 TKS262192:TLA262192 TUO262192:TUW262192 UEK262192:UES262192 UOG262192:UOO262192 UYC262192:UYK262192 VHY262192:VIG262192 VRU262192:VSC262192 WBQ262192:WBY262192 WLM262192:WLU262192 WVI262192:WVQ262192 A327728:I327728 IW327728:JE327728 SS327728:TA327728 ACO327728:ACW327728 AMK327728:AMS327728 AWG327728:AWO327728 BGC327728:BGK327728 BPY327728:BQG327728 BZU327728:CAC327728 CJQ327728:CJY327728 CTM327728:CTU327728 DDI327728:DDQ327728 DNE327728:DNM327728 DXA327728:DXI327728 EGW327728:EHE327728 EQS327728:ERA327728 FAO327728:FAW327728 FKK327728:FKS327728 FUG327728:FUO327728 GEC327728:GEK327728 GNY327728:GOG327728 GXU327728:GYC327728 HHQ327728:HHY327728 HRM327728:HRU327728 IBI327728:IBQ327728 ILE327728:ILM327728 IVA327728:IVI327728 JEW327728:JFE327728 JOS327728:JPA327728 JYO327728:JYW327728 KIK327728:KIS327728 KSG327728:KSO327728 LCC327728:LCK327728 LLY327728:LMG327728 LVU327728:LWC327728 MFQ327728:MFY327728 MPM327728:MPU327728 MZI327728:MZQ327728 NJE327728:NJM327728 NTA327728:NTI327728 OCW327728:ODE327728 OMS327728:ONA327728 OWO327728:OWW327728 PGK327728:PGS327728 PQG327728:PQO327728 QAC327728:QAK327728 QJY327728:QKG327728 QTU327728:QUC327728 RDQ327728:RDY327728 RNM327728:RNU327728 RXI327728:RXQ327728 SHE327728:SHM327728 SRA327728:SRI327728 TAW327728:TBE327728 TKS327728:TLA327728 TUO327728:TUW327728 UEK327728:UES327728 UOG327728:UOO327728 UYC327728:UYK327728 VHY327728:VIG327728 VRU327728:VSC327728 WBQ327728:WBY327728 WLM327728:WLU327728 WVI327728:WVQ327728 A393264:I393264 IW393264:JE393264 SS393264:TA393264 ACO393264:ACW393264 AMK393264:AMS393264 AWG393264:AWO393264 BGC393264:BGK393264 BPY393264:BQG393264 BZU393264:CAC393264 CJQ393264:CJY393264 CTM393264:CTU393264 DDI393264:DDQ393264 DNE393264:DNM393264 DXA393264:DXI393264 EGW393264:EHE393264 EQS393264:ERA393264 FAO393264:FAW393264 FKK393264:FKS393264 FUG393264:FUO393264 GEC393264:GEK393264 GNY393264:GOG393264 GXU393264:GYC393264 HHQ393264:HHY393264 HRM393264:HRU393264 IBI393264:IBQ393264 ILE393264:ILM393264 IVA393264:IVI393264 JEW393264:JFE393264 JOS393264:JPA393264 JYO393264:JYW393264 KIK393264:KIS393264 KSG393264:KSO393264 LCC393264:LCK393264 LLY393264:LMG393264 LVU393264:LWC393264 MFQ393264:MFY393264 MPM393264:MPU393264 MZI393264:MZQ393264 NJE393264:NJM393264 NTA393264:NTI393264 OCW393264:ODE393264 OMS393264:ONA393264 OWO393264:OWW393264 PGK393264:PGS393264 PQG393264:PQO393264 QAC393264:QAK393264 QJY393264:QKG393264 QTU393264:QUC393264 RDQ393264:RDY393264 RNM393264:RNU393264 RXI393264:RXQ393264 SHE393264:SHM393264 SRA393264:SRI393264 TAW393264:TBE393264 TKS393264:TLA393264 TUO393264:TUW393264 UEK393264:UES393264 UOG393264:UOO393264 UYC393264:UYK393264 VHY393264:VIG393264 VRU393264:VSC393264 WBQ393264:WBY393264 WLM393264:WLU393264 WVI393264:WVQ393264 A458800:I458800 IW458800:JE458800 SS458800:TA458800 ACO458800:ACW458800 AMK458800:AMS458800 AWG458800:AWO458800 BGC458800:BGK458800 BPY458800:BQG458800 BZU458800:CAC458800 CJQ458800:CJY458800 CTM458800:CTU458800 DDI458800:DDQ458800 DNE458800:DNM458800 DXA458800:DXI458800 EGW458800:EHE458800 EQS458800:ERA458800 FAO458800:FAW458800 FKK458800:FKS458800 FUG458800:FUO458800 GEC458800:GEK458800 GNY458800:GOG458800 GXU458800:GYC458800 HHQ458800:HHY458800 HRM458800:HRU458800 IBI458800:IBQ458800 ILE458800:ILM458800 IVA458800:IVI458800 JEW458800:JFE458800 JOS458800:JPA458800 JYO458800:JYW458800 KIK458800:KIS458800 KSG458800:KSO458800 LCC458800:LCK458800 LLY458800:LMG458800 LVU458800:LWC458800 MFQ458800:MFY458800 MPM458800:MPU458800 MZI458800:MZQ458800 NJE458800:NJM458800 NTA458800:NTI458800 OCW458800:ODE458800 OMS458800:ONA458800 OWO458800:OWW458800 PGK458800:PGS458800 PQG458800:PQO458800 QAC458800:QAK458800 QJY458800:QKG458800 QTU458800:QUC458800 RDQ458800:RDY458800 RNM458800:RNU458800 RXI458800:RXQ458800 SHE458800:SHM458800 SRA458800:SRI458800 TAW458800:TBE458800 TKS458800:TLA458800 TUO458800:TUW458800 UEK458800:UES458800 UOG458800:UOO458800 UYC458800:UYK458800 VHY458800:VIG458800 VRU458800:VSC458800 WBQ458800:WBY458800 WLM458800:WLU458800 WVI458800:WVQ458800 A524336:I524336 IW524336:JE524336 SS524336:TA524336 ACO524336:ACW524336 AMK524336:AMS524336 AWG524336:AWO524336 BGC524336:BGK524336 BPY524336:BQG524336 BZU524336:CAC524336 CJQ524336:CJY524336 CTM524336:CTU524336 DDI524336:DDQ524336 DNE524336:DNM524336 DXA524336:DXI524336 EGW524336:EHE524336 EQS524336:ERA524336 FAO524336:FAW524336 FKK524336:FKS524336 FUG524336:FUO524336 GEC524336:GEK524336 GNY524336:GOG524336 GXU524336:GYC524336 HHQ524336:HHY524336 HRM524336:HRU524336 IBI524336:IBQ524336 ILE524336:ILM524336 IVA524336:IVI524336 JEW524336:JFE524336 JOS524336:JPA524336 JYO524336:JYW524336 KIK524336:KIS524336 KSG524336:KSO524336 LCC524336:LCK524336 LLY524336:LMG524336 LVU524336:LWC524336 MFQ524336:MFY524336 MPM524336:MPU524336 MZI524336:MZQ524336 NJE524336:NJM524336 NTA524336:NTI524336 OCW524336:ODE524336 OMS524336:ONA524336 OWO524336:OWW524336 PGK524336:PGS524336 PQG524336:PQO524336 QAC524336:QAK524336 QJY524336:QKG524336 QTU524336:QUC524336 RDQ524336:RDY524336 RNM524336:RNU524336 RXI524336:RXQ524336 SHE524336:SHM524336 SRA524336:SRI524336 TAW524336:TBE524336 TKS524336:TLA524336 TUO524336:TUW524336 UEK524336:UES524336 UOG524336:UOO524336 UYC524336:UYK524336 VHY524336:VIG524336 VRU524336:VSC524336 WBQ524336:WBY524336 WLM524336:WLU524336 WVI524336:WVQ524336 A589872:I589872 IW589872:JE589872 SS589872:TA589872 ACO589872:ACW589872 AMK589872:AMS589872 AWG589872:AWO589872 BGC589872:BGK589872 BPY589872:BQG589872 BZU589872:CAC589872 CJQ589872:CJY589872 CTM589872:CTU589872 DDI589872:DDQ589872 DNE589872:DNM589872 DXA589872:DXI589872 EGW589872:EHE589872 EQS589872:ERA589872 FAO589872:FAW589872 FKK589872:FKS589872 FUG589872:FUO589872 GEC589872:GEK589872 GNY589872:GOG589872 GXU589872:GYC589872 HHQ589872:HHY589872 HRM589872:HRU589872 IBI589872:IBQ589872 ILE589872:ILM589872 IVA589872:IVI589872 JEW589872:JFE589872 JOS589872:JPA589872 JYO589872:JYW589872 KIK589872:KIS589872 KSG589872:KSO589872 LCC589872:LCK589872 LLY589872:LMG589872 LVU589872:LWC589872 MFQ589872:MFY589872 MPM589872:MPU589872 MZI589872:MZQ589872 NJE589872:NJM589872 NTA589872:NTI589872 OCW589872:ODE589872 OMS589872:ONA589872 OWO589872:OWW589872 PGK589872:PGS589872 PQG589872:PQO589872 QAC589872:QAK589872 QJY589872:QKG589872 QTU589872:QUC589872 RDQ589872:RDY589872 RNM589872:RNU589872 RXI589872:RXQ589872 SHE589872:SHM589872 SRA589872:SRI589872 TAW589872:TBE589872 TKS589872:TLA589872 TUO589872:TUW589872 UEK589872:UES589872 UOG589872:UOO589872 UYC589872:UYK589872 VHY589872:VIG589872 VRU589872:VSC589872 WBQ589872:WBY589872 WLM589872:WLU589872 WVI589872:WVQ589872 A655408:I655408 IW655408:JE655408 SS655408:TA655408 ACO655408:ACW655408 AMK655408:AMS655408 AWG655408:AWO655408 BGC655408:BGK655408 BPY655408:BQG655408 BZU655408:CAC655408 CJQ655408:CJY655408 CTM655408:CTU655408 DDI655408:DDQ655408 DNE655408:DNM655408 DXA655408:DXI655408 EGW655408:EHE655408 EQS655408:ERA655408 FAO655408:FAW655408 FKK655408:FKS655408 FUG655408:FUO655408 GEC655408:GEK655408 GNY655408:GOG655408 GXU655408:GYC655408 HHQ655408:HHY655408 HRM655408:HRU655408 IBI655408:IBQ655408 ILE655408:ILM655408 IVA655408:IVI655408 JEW655408:JFE655408 JOS655408:JPA655408 JYO655408:JYW655408 KIK655408:KIS655408 KSG655408:KSO655408 LCC655408:LCK655408 LLY655408:LMG655408 LVU655408:LWC655408 MFQ655408:MFY655408 MPM655408:MPU655408 MZI655408:MZQ655408 NJE655408:NJM655408 NTA655408:NTI655408 OCW655408:ODE655408 OMS655408:ONA655408 OWO655408:OWW655408 PGK655408:PGS655408 PQG655408:PQO655408 QAC655408:QAK655408 QJY655408:QKG655408 QTU655408:QUC655408 RDQ655408:RDY655408 RNM655408:RNU655408 RXI655408:RXQ655408 SHE655408:SHM655408 SRA655408:SRI655408 TAW655408:TBE655408 TKS655408:TLA655408 TUO655408:TUW655408 UEK655408:UES655408 UOG655408:UOO655408 UYC655408:UYK655408 VHY655408:VIG655408 VRU655408:VSC655408 WBQ655408:WBY655408 WLM655408:WLU655408 WVI655408:WVQ655408 A720944:I720944 IW720944:JE720944 SS720944:TA720944 ACO720944:ACW720944 AMK720944:AMS720944 AWG720944:AWO720944 BGC720944:BGK720944 BPY720944:BQG720944 BZU720944:CAC720944 CJQ720944:CJY720944 CTM720944:CTU720944 DDI720944:DDQ720944 DNE720944:DNM720944 DXA720944:DXI720944 EGW720944:EHE720944 EQS720944:ERA720944 FAO720944:FAW720944 FKK720944:FKS720944 FUG720944:FUO720944 GEC720944:GEK720944 GNY720944:GOG720944 GXU720944:GYC720944 HHQ720944:HHY720944 HRM720944:HRU720944 IBI720944:IBQ720944 ILE720944:ILM720944 IVA720944:IVI720944 JEW720944:JFE720944 JOS720944:JPA720944 JYO720944:JYW720944 KIK720944:KIS720944 KSG720944:KSO720944 LCC720944:LCK720944 LLY720944:LMG720944 LVU720944:LWC720944 MFQ720944:MFY720944 MPM720944:MPU720944 MZI720944:MZQ720944 NJE720944:NJM720944 NTA720944:NTI720944 OCW720944:ODE720944 OMS720944:ONA720944 OWO720944:OWW720944 PGK720944:PGS720944 PQG720944:PQO720944 QAC720944:QAK720944 QJY720944:QKG720944 QTU720944:QUC720944 RDQ720944:RDY720944 RNM720944:RNU720944 RXI720944:RXQ720944 SHE720944:SHM720944 SRA720944:SRI720944 TAW720944:TBE720944 TKS720944:TLA720944 TUO720944:TUW720944 UEK720944:UES720944 UOG720944:UOO720944 UYC720944:UYK720944 VHY720944:VIG720944 VRU720944:VSC720944 WBQ720944:WBY720944 WLM720944:WLU720944 WVI720944:WVQ720944 A786480:I786480 IW786480:JE786480 SS786480:TA786480 ACO786480:ACW786480 AMK786480:AMS786480 AWG786480:AWO786480 BGC786480:BGK786480 BPY786480:BQG786480 BZU786480:CAC786480 CJQ786480:CJY786480 CTM786480:CTU786480 DDI786480:DDQ786480 DNE786480:DNM786480 DXA786480:DXI786480 EGW786480:EHE786480 EQS786480:ERA786480 FAO786480:FAW786480 FKK786480:FKS786480 FUG786480:FUO786480 GEC786480:GEK786480 GNY786480:GOG786480 GXU786480:GYC786480 HHQ786480:HHY786480 HRM786480:HRU786480 IBI786480:IBQ786480 ILE786480:ILM786480 IVA786480:IVI786480 JEW786480:JFE786480 JOS786480:JPA786480 JYO786480:JYW786480 KIK786480:KIS786480 KSG786480:KSO786480 LCC786480:LCK786480 LLY786480:LMG786480 LVU786480:LWC786480 MFQ786480:MFY786480 MPM786480:MPU786480 MZI786480:MZQ786480 NJE786480:NJM786480 NTA786480:NTI786480 OCW786480:ODE786480 OMS786480:ONA786480 OWO786480:OWW786480 PGK786480:PGS786480 PQG786480:PQO786480 QAC786480:QAK786480 QJY786480:QKG786480 QTU786480:QUC786480 RDQ786480:RDY786480 RNM786480:RNU786480 RXI786480:RXQ786480 SHE786480:SHM786480 SRA786480:SRI786480 TAW786480:TBE786480 TKS786480:TLA786480 TUO786480:TUW786480 UEK786480:UES786480 UOG786480:UOO786480 UYC786480:UYK786480 VHY786480:VIG786480 VRU786480:VSC786480 WBQ786480:WBY786480 WLM786480:WLU786480 WVI786480:WVQ786480 A852016:I852016 IW852016:JE852016 SS852016:TA852016 ACO852016:ACW852016 AMK852016:AMS852016 AWG852016:AWO852016 BGC852016:BGK852016 BPY852016:BQG852016 BZU852016:CAC852016 CJQ852016:CJY852016 CTM852016:CTU852016 DDI852016:DDQ852016 DNE852016:DNM852016 DXA852016:DXI852016 EGW852016:EHE852016 EQS852016:ERA852016 FAO852016:FAW852016 FKK852016:FKS852016 FUG852016:FUO852016 GEC852016:GEK852016 GNY852016:GOG852016 GXU852016:GYC852016 HHQ852016:HHY852016 HRM852016:HRU852016 IBI852016:IBQ852016 ILE852016:ILM852016 IVA852016:IVI852016 JEW852016:JFE852016 JOS852016:JPA852016 JYO852016:JYW852016 KIK852016:KIS852016 KSG852016:KSO852016 LCC852016:LCK852016 LLY852016:LMG852016 LVU852016:LWC852016 MFQ852016:MFY852016 MPM852016:MPU852016 MZI852016:MZQ852016 NJE852016:NJM852016 NTA852016:NTI852016 OCW852016:ODE852016 OMS852016:ONA852016 OWO852016:OWW852016 PGK852016:PGS852016 PQG852016:PQO852016 QAC852016:QAK852016 QJY852016:QKG852016 QTU852016:QUC852016 RDQ852016:RDY852016 RNM852016:RNU852016 RXI852016:RXQ852016 SHE852016:SHM852016 SRA852016:SRI852016 TAW852016:TBE852016 TKS852016:TLA852016 TUO852016:TUW852016 UEK852016:UES852016 UOG852016:UOO852016 UYC852016:UYK852016 VHY852016:VIG852016 VRU852016:VSC852016 WBQ852016:WBY852016 WLM852016:WLU852016 WVI852016:WVQ852016 A917552:I917552 IW917552:JE917552 SS917552:TA917552 ACO917552:ACW917552 AMK917552:AMS917552 AWG917552:AWO917552 BGC917552:BGK917552 BPY917552:BQG917552 BZU917552:CAC917552 CJQ917552:CJY917552 CTM917552:CTU917552 DDI917552:DDQ917552 DNE917552:DNM917552 DXA917552:DXI917552 EGW917552:EHE917552 EQS917552:ERA917552 FAO917552:FAW917552 FKK917552:FKS917552 FUG917552:FUO917552 GEC917552:GEK917552 GNY917552:GOG917552 GXU917552:GYC917552 HHQ917552:HHY917552 HRM917552:HRU917552 IBI917552:IBQ917552 ILE917552:ILM917552 IVA917552:IVI917552 JEW917552:JFE917552 JOS917552:JPA917552 JYO917552:JYW917552 KIK917552:KIS917552 KSG917552:KSO917552 LCC917552:LCK917552 LLY917552:LMG917552 LVU917552:LWC917552 MFQ917552:MFY917552 MPM917552:MPU917552 MZI917552:MZQ917552 NJE917552:NJM917552 NTA917552:NTI917552 OCW917552:ODE917552 OMS917552:ONA917552 OWO917552:OWW917552 PGK917552:PGS917552 PQG917552:PQO917552 QAC917552:QAK917552 QJY917552:QKG917552 QTU917552:QUC917552 RDQ917552:RDY917552 RNM917552:RNU917552 RXI917552:RXQ917552 SHE917552:SHM917552 SRA917552:SRI917552 TAW917552:TBE917552 TKS917552:TLA917552 TUO917552:TUW917552 UEK917552:UES917552 UOG917552:UOO917552 UYC917552:UYK917552 VHY917552:VIG917552 VRU917552:VSC917552 WBQ917552:WBY917552 WLM917552:WLU917552 WVI917552:WVQ917552 A983088:I983088 IW983088:JE983088 SS983088:TA983088 ACO983088:ACW983088 AMK983088:AMS983088 AWG983088:AWO983088 BGC983088:BGK983088 BPY983088:BQG983088 BZU983088:CAC983088 CJQ983088:CJY983088 CTM983088:CTU983088 DDI983088:DDQ983088 DNE983088:DNM983088 DXA983088:DXI983088 EGW983088:EHE983088 EQS983088:ERA983088 FAO983088:FAW983088 FKK983088:FKS983088 FUG983088:FUO983088 GEC983088:GEK983088 GNY983088:GOG983088 GXU983088:GYC983088 HHQ983088:HHY983088 HRM983088:HRU983088 IBI983088:IBQ983088 ILE983088:ILM983088 IVA983088:IVI983088 JEW983088:JFE983088 JOS983088:JPA983088 JYO983088:JYW983088 KIK983088:KIS983088 KSG983088:KSO983088 LCC983088:LCK983088 LLY983088:LMG983088 LVU983088:LWC983088 MFQ983088:MFY983088 MPM983088:MPU983088 MZI983088:MZQ983088 NJE983088:NJM983088 NTA983088:NTI983088 OCW983088:ODE983088 OMS983088:ONA983088 OWO983088:OWW983088 PGK983088:PGS983088 PQG983088:PQO983088 QAC983088:QAK983088 QJY983088:QKG983088 QTU983088:QUC983088 RDQ983088:RDY983088 RNM983088:RNU983088 RXI983088:RXQ983088 SHE983088:SHM983088 SRA983088:SRI983088 TAW983088:TBE983088 TKS983088:TLA983088 TUO983088:TUW983088 UEK983088:UES983088 UOG983088:UOO983088 UYC983088:UYK983088 VHY983088:VIG983088 VRU983088:VSC983088 WBQ983088:WBY983088 WLM983088:WLU983088">
      <formula1>$A$93:$A$119</formula1>
    </dataValidation>
    <dataValidation type="list" allowBlank="1" showInputMessage="1" showErrorMessage="1" sqref="WVI983141 WLM983141 WBQ983141 VRU983141 VHY983141 UYC983141 UOG983141 UEK983141 TUO983141 TKS983141 TAW983141 SRA983141 SHE983141 RXI983141 RNM983141 RDQ983141 QTU983141 QJY983141 QAC983141 PQG983141 PGK983141 OWO983141 OMS983141 OCW983141 NTA983141 NJE983141 MZI983141 MPM983141 MFQ983141 LVU983141 LLY983141 LCC983141 KSG983141 KIK983141 JYO983141 JOS983141 JEW983141 IVA983141 ILE983141 IBI983141 HRM983141 HHQ983141 GXU983141 GNY983141 GEC983141 FUG983141 FKK983141 FAO983141 EQS983141 EGW983141 DXA983141 DNE983141 DDI983141 CTM983141 CJQ983141 BZU983141 BPY983141 BGC983141 AWG983141 AMK983141 ACO983141 SS983141 IW983141 A983141 WVI917605 WLM917605 WBQ917605 VRU917605 VHY917605 UYC917605 UOG917605 UEK917605 TUO917605 TKS917605 TAW917605 SRA917605 SHE917605 RXI917605 RNM917605 RDQ917605 QTU917605 QJY917605 QAC917605 PQG917605 PGK917605 OWO917605 OMS917605 OCW917605 NTA917605 NJE917605 MZI917605 MPM917605 MFQ917605 LVU917605 LLY917605 LCC917605 KSG917605 KIK917605 JYO917605 JOS917605 JEW917605 IVA917605 ILE917605 IBI917605 HRM917605 HHQ917605 GXU917605 GNY917605 GEC917605 FUG917605 FKK917605 FAO917605 EQS917605 EGW917605 DXA917605 DNE917605 DDI917605 CTM917605 CJQ917605 BZU917605 BPY917605 BGC917605 AWG917605 AMK917605 ACO917605 SS917605 IW917605 A917605 WVI852069 WLM852069 WBQ852069 VRU852069 VHY852069 UYC852069 UOG852069 UEK852069 TUO852069 TKS852069 TAW852069 SRA852069 SHE852069 RXI852069 RNM852069 RDQ852069 QTU852069 QJY852069 QAC852069 PQG852069 PGK852069 OWO852069 OMS852069 OCW852069 NTA852069 NJE852069 MZI852069 MPM852069 MFQ852069 LVU852069 LLY852069 LCC852069 KSG852069 KIK852069 JYO852069 JOS852069 JEW852069 IVA852069 ILE852069 IBI852069 HRM852069 HHQ852069 GXU852069 GNY852069 GEC852069 FUG852069 FKK852069 FAO852069 EQS852069 EGW852069 DXA852069 DNE852069 DDI852069 CTM852069 CJQ852069 BZU852069 BPY852069 BGC852069 AWG852069 AMK852069 ACO852069 SS852069 IW852069 A852069 WVI786533 WLM786533 WBQ786533 VRU786533 VHY786533 UYC786533 UOG786533 UEK786533 TUO786533 TKS786533 TAW786533 SRA786533 SHE786533 RXI786533 RNM786533 RDQ786533 QTU786533 QJY786533 QAC786533 PQG786533 PGK786533 OWO786533 OMS786533 OCW786533 NTA786533 NJE786533 MZI786533 MPM786533 MFQ786533 LVU786533 LLY786533 LCC786533 KSG786533 KIK786533 JYO786533 JOS786533 JEW786533 IVA786533 ILE786533 IBI786533 HRM786533 HHQ786533 GXU786533 GNY786533 GEC786533 FUG786533 FKK786533 FAO786533 EQS786533 EGW786533 DXA786533 DNE786533 DDI786533 CTM786533 CJQ786533 BZU786533 BPY786533 BGC786533 AWG786533 AMK786533 ACO786533 SS786533 IW786533 A786533 WVI720997 WLM720997 WBQ720997 VRU720997 VHY720997 UYC720997 UOG720997 UEK720997 TUO720997 TKS720997 TAW720997 SRA720997 SHE720997 RXI720997 RNM720997 RDQ720997 QTU720997 QJY720997 QAC720997 PQG720997 PGK720997 OWO720997 OMS720997 OCW720997 NTA720997 NJE720997 MZI720997 MPM720997 MFQ720997 LVU720997 LLY720997 LCC720997 KSG720997 KIK720997 JYO720997 JOS720997 JEW720997 IVA720997 ILE720997 IBI720997 HRM720997 HHQ720997 GXU720997 GNY720997 GEC720997 FUG720997 FKK720997 FAO720997 EQS720997 EGW720997 DXA720997 DNE720997 DDI720997 CTM720997 CJQ720997 BZU720997 BPY720997 BGC720997 AWG720997 AMK720997 ACO720997 SS720997 IW720997 A720997 WVI655461 WLM655461 WBQ655461 VRU655461 VHY655461 UYC655461 UOG655461 UEK655461 TUO655461 TKS655461 TAW655461 SRA655461 SHE655461 RXI655461 RNM655461 RDQ655461 QTU655461 QJY655461 QAC655461 PQG655461 PGK655461 OWO655461 OMS655461 OCW655461 NTA655461 NJE655461 MZI655461 MPM655461 MFQ655461 LVU655461 LLY655461 LCC655461 KSG655461 KIK655461 JYO655461 JOS655461 JEW655461 IVA655461 ILE655461 IBI655461 HRM655461 HHQ655461 GXU655461 GNY655461 GEC655461 FUG655461 FKK655461 FAO655461 EQS655461 EGW655461 DXA655461 DNE655461 DDI655461 CTM655461 CJQ655461 BZU655461 BPY655461 BGC655461 AWG655461 AMK655461 ACO655461 SS655461 IW655461 A655461 WVI589925 WLM589925 WBQ589925 VRU589925 VHY589925 UYC589925 UOG589925 UEK589925 TUO589925 TKS589925 TAW589925 SRA589925 SHE589925 RXI589925 RNM589925 RDQ589925 QTU589925 QJY589925 QAC589925 PQG589925 PGK589925 OWO589925 OMS589925 OCW589925 NTA589925 NJE589925 MZI589925 MPM589925 MFQ589925 LVU589925 LLY589925 LCC589925 KSG589925 KIK589925 JYO589925 JOS589925 JEW589925 IVA589925 ILE589925 IBI589925 HRM589925 HHQ589925 GXU589925 GNY589925 GEC589925 FUG589925 FKK589925 FAO589925 EQS589925 EGW589925 DXA589925 DNE589925 DDI589925 CTM589925 CJQ589925 BZU589925 BPY589925 BGC589925 AWG589925 AMK589925 ACO589925 SS589925 IW589925 A589925 WVI524389 WLM524389 WBQ524389 VRU524389 VHY524389 UYC524389 UOG524389 UEK524389 TUO524389 TKS524389 TAW524389 SRA524389 SHE524389 RXI524389 RNM524389 RDQ524389 QTU524389 QJY524389 QAC524389 PQG524389 PGK524389 OWO524389 OMS524389 OCW524389 NTA524389 NJE524389 MZI524389 MPM524389 MFQ524389 LVU524389 LLY524389 LCC524389 KSG524389 KIK524389 JYO524389 JOS524389 JEW524389 IVA524389 ILE524389 IBI524389 HRM524389 HHQ524389 GXU524389 GNY524389 GEC524389 FUG524389 FKK524389 FAO524389 EQS524389 EGW524389 DXA524389 DNE524389 DDI524389 CTM524389 CJQ524389 BZU524389 BPY524389 BGC524389 AWG524389 AMK524389 ACO524389 SS524389 IW524389 A524389 WVI458853 WLM458853 WBQ458853 VRU458853 VHY458853 UYC458853 UOG458853 UEK458853 TUO458853 TKS458853 TAW458853 SRA458853 SHE458853 RXI458853 RNM458853 RDQ458853 QTU458853 QJY458853 QAC458853 PQG458853 PGK458853 OWO458853 OMS458853 OCW458853 NTA458853 NJE458853 MZI458853 MPM458853 MFQ458853 LVU458853 LLY458853 LCC458853 KSG458853 KIK458853 JYO458853 JOS458853 JEW458853 IVA458853 ILE458853 IBI458853 HRM458853 HHQ458853 GXU458853 GNY458853 GEC458853 FUG458853 FKK458853 FAO458853 EQS458853 EGW458853 DXA458853 DNE458853 DDI458853 CTM458853 CJQ458853 BZU458853 BPY458853 BGC458853 AWG458853 AMK458853 ACO458853 SS458853 IW458853 A458853 WVI393317 WLM393317 WBQ393317 VRU393317 VHY393317 UYC393317 UOG393317 UEK393317 TUO393317 TKS393317 TAW393317 SRA393317 SHE393317 RXI393317 RNM393317 RDQ393317 QTU393317 QJY393317 QAC393317 PQG393317 PGK393317 OWO393317 OMS393317 OCW393317 NTA393317 NJE393317 MZI393317 MPM393317 MFQ393317 LVU393317 LLY393317 LCC393317 KSG393317 KIK393317 JYO393317 JOS393317 JEW393317 IVA393317 ILE393317 IBI393317 HRM393317 HHQ393317 GXU393317 GNY393317 GEC393317 FUG393317 FKK393317 FAO393317 EQS393317 EGW393317 DXA393317 DNE393317 DDI393317 CTM393317 CJQ393317 BZU393317 BPY393317 BGC393317 AWG393317 AMK393317 ACO393317 SS393317 IW393317 A393317 WVI327781 WLM327781 WBQ327781 VRU327781 VHY327781 UYC327781 UOG327781 UEK327781 TUO327781 TKS327781 TAW327781 SRA327781 SHE327781 RXI327781 RNM327781 RDQ327781 QTU327781 QJY327781 QAC327781 PQG327781 PGK327781 OWO327781 OMS327781 OCW327781 NTA327781 NJE327781 MZI327781 MPM327781 MFQ327781 LVU327781 LLY327781 LCC327781 KSG327781 KIK327781 JYO327781 JOS327781 JEW327781 IVA327781 ILE327781 IBI327781 HRM327781 HHQ327781 GXU327781 GNY327781 GEC327781 FUG327781 FKK327781 FAO327781 EQS327781 EGW327781 DXA327781 DNE327781 DDI327781 CTM327781 CJQ327781 BZU327781 BPY327781 BGC327781 AWG327781 AMK327781 ACO327781 SS327781 IW327781 A327781 WVI262245 WLM262245 WBQ262245 VRU262245 VHY262245 UYC262245 UOG262245 UEK262245 TUO262245 TKS262245 TAW262245 SRA262245 SHE262245 RXI262245 RNM262245 RDQ262245 QTU262245 QJY262245 QAC262245 PQG262245 PGK262245 OWO262245 OMS262245 OCW262245 NTA262245 NJE262245 MZI262245 MPM262245 MFQ262245 LVU262245 LLY262245 LCC262245 KSG262245 KIK262245 JYO262245 JOS262245 JEW262245 IVA262245 ILE262245 IBI262245 HRM262245 HHQ262245 GXU262245 GNY262245 GEC262245 FUG262245 FKK262245 FAO262245 EQS262245 EGW262245 DXA262245 DNE262245 DDI262245 CTM262245 CJQ262245 BZU262245 BPY262245 BGC262245 AWG262245 AMK262245 ACO262245 SS262245 IW262245 A262245 WVI196709 WLM196709 WBQ196709 VRU196709 VHY196709 UYC196709 UOG196709 UEK196709 TUO196709 TKS196709 TAW196709 SRA196709 SHE196709 RXI196709 RNM196709 RDQ196709 QTU196709 QJY196709 QAC196709 PQG196709 PGK196709 OWO196709 OMS196709 OCW196709 NTA196709 NJE196709 MZI196709 MPM196709 MFQ196709 LVU196709 LLY196709 LCC196709 KSG196709 KIK196709 JYO196709 JOS196709 JEW196709 IVA196709 ILE196709 IBI196709 HRM196709 HHQ196709 GXU196709 GNY196709 GEC196709 FUG196709 FKK196709 FAO196709 EQS196709 EGW196709 DXA196709 DNE196709 DDI196709 CTM196709 CJQ196709 BZU196709 BPY196709 BGC196709 AWG196709 AMK196709 ACO196709 SS196709 IW196709 A196709 WVI131173 WLM131173 WBQ131173 VRU131173 VHY131173 UYC131173 UOG131173 UEK131173 TUO131173 TKS131173 TAW131173 SRA131173 SHE131173 RXI131173 RNM131173 RDQ131173 QTU131173 QJY131173 QAC131173 PQG131173 PGK131173 OWO131173 OMS131173 OCW131173 NTA131173 NJE131173 MZI131173 MPM131173 MFQ131173 LVU131173 LLY131173 LCC131173 KSG131173 KIK131173 JYO131173 JOS131173 JEW131173 IVA131173 ILE131173 IBI131173 HRM131173 HHQ131173 GXU131173 GNY131173 GEC131173 FUG131173 FKK131173 FAO131173 EQS131173 EGW131173 DXA131173 DNE131173 DDI131173 CTM131173 CJQ131173 BZU131173 BPY131173 BGC131173 AWG131173 AMK131173 ACO131173 SS131173 IW131173 A131173 WVI65637 WLM65637 WBQ65637 VRU65637 VHY65637 UYC65637 UOG65637 UEK65637 TUO65637 TKS65637 TAW65637 SRA65637 SHE65637 RXI65637 RNM65637 RDQ65637 QTU65637 QJY65637 QAC65637 PQG65637 PGK65637 OWO65637 OMS65637 OCW65637 NTA65637 NJE65637 MZI65637 MPM65637 MFQ65637 LVU65637 LLY65637 LCC65637 KSG65637 KIK65637 JYO65637 JOS65637 JEW65637 IVA65637 ILE65637 IBI65637 HRM65637 HHQ65637 GXU65637 GNY65637 GEC65637 FUG65637 FKK65637 FAO65637 EQS65637 EGW65637 DXA65637 DNE65637 DDI65637 CTM65637 CJQ65637 BZU65637 BPY65637 BGC65637 AWG65637 AMK65637 ACO65637 SS65637 IW65637 A65637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86">
      <formula1>$Z$9:$Z$43</formula1>
    </dataValidation>
    <dataValidation type="list" allowBlank="1" showInputMessage="1" showErrorMessage="1" sqref="WVL983077:WVQ983077 WLP983077:WLU983077 WBT983077:WBY983077 VRX983077:VSC983077 VIB983077:VIG983077 UYF983077:UYK983077 UOJ983077:UOO983077 UEN983077:UES983077 TUR983077:TUW983077 TKV983077:TLA983077 TAZ983077:TBE983077 SRD983077:SRI983077 SHH983077:SHM983077 RXL983077:RXQ983077 RNP983077:RNU983077 RDT983077:RDY983077 QTX983077:QUC983077 QKB983077:QKG983077 QAF983077:QAK983077 PQJ983077:PQO983077 PGN983077:PGS983077 OWR983077:OWW983077 OMV983077:ONA983077 OCZ983077:ODE983077 NTD983077:NTI983077 NJH983077:NJM983077 MZL983077:MZQ983077 MPP983077:MPU983077 MFT983077:MFY983077 LVX983077:LWC983077 LMB983077:LMG983077 LCF983077:LCK983077 KSJ983077:KSO983077 KIN983077:KIS983077 JYR983077:JYW983077 JOV983077:JPA983077 JEZ983077:JFE983077 IVD983077:IVI983077 ILH983077:ILM983077 IBL983077:IBQ983077 HRP983077:HRU983077 HHT983077:HHY983077 GXX983077:GYC983077 GOB983077:GOG983077 GEF983077:GEK983077 FUJ983077:FUO983077 FKN983077:FKS983077 FAR983077:FAW983077 EQV983077:ERA983077 EGZ983077:EHE983077 DXD983077:DXI983077 DNH983077:DNM983077 DDL983077:DDQ983077 CTP983077:CTU983077 CJT983077:CJY983077 BZX983077:CAC983077 BQB983077:BQG983077 BGF983077:BGK983077 AWJ983077:AWO983077 AMN983077:AMS983077 ACR983077:ACW983077 SV983077:TA983077 IZ983077:JE983077 D983077:I983077 WVL917541:WVQ917541 WLP917541:WLU917541 WBT917541:WBY917541 VRX917541:VSC917541 VIB917541:VIG917541 UYF917541:UYK917541 UOJ917541:UOO917541 UEN917541:UES917541 TUR917541:TUW917541 TKV917541:TLA917541 TAZ917541:TBE917541 SRD917541:SRI917541 SHH917541:SHM917541 RXL917541:RXQ917541 RNP917541:RNU917541 RDT917541:RDY917541 QTX917541:QUC917541 QKB917541:QKG917541 QAF917541:QAK917541 PQJ917541:PQO917541 PGN917541:PGS917541 OWR917541:OWW917541 OMV917541:ONA917541 OCZ917541:ODE917541 NTD917541:NTI917541 NJH917541:NJM917541 MZL917541:MZQ917541 MPP917541:MPU917541 MFT917541:MFY917541 LVX917541:LWC917541 LMB917541:LMG917541 LCF917541:LCK917541 KSJ917541:KSO917541 KIN917541:KIS917541 JYR917541:JYW917541 JOV917541:JPA917541 JEZ917541:JFE917541 IVD917541:IVI917541 ILH917541:ILM917541 IBL917541:IBQ917541 HRP917541:HRU917541 HHT917541:HHY917541 GXX917541:GYC917541 GOB917541:GOG917541 GEF917541:GEK917541 FUJ917541:FUO917541 FKN917541:FKS917541 FAR917541:FAW917541 EQV917541:ERA917541 EGZ917541:EHE917541 DXD917541:DXI917541 DNH917541:DNM917541 DDL917541:DDQ917541 CTP917541:CTU917541 CJT917541:CJY917541 BZX917541:CAC917541 BQB917541:BQG917541 BGF917541:BGK917541 AWJ917541:AWO917541 AMN917541:AMS917541 ACR917541:ACW917541 SV917541:TA917541 IZ917541:JE917541 D917541:I917541 WVL852005:WVQ852005 WLP852005:WLU852005 WBT852005:WBY852005 VRX852005:VSC852005 VIB852005:VIG852005 UYF852005:UYK852005 UOJ852005:UOO852005 UEN852005:UES852005 TUR852005:TUW852005 TKV852005:TLA852005 TAZ852005:TBE852005 SRD852005:SRI852005 SHH852005:SHM852005 RXL852005:RXQ852005 RNP852005:RNU852005 RDT852005:RDY852005 QTX852005:QUC852005 QKB852005:QKG852005 QAF852005:QAK852005 PQJ852005:PQO852005 PGN852005:PGS852005 OWR852005:OWW852005 OMV852005:ONA852005 OCZ852005:ODE852005 NTD852005:NTI852005 NJH852005:NJM852005 MZL852005:MZQ852005 MPP852005:MPU852005 MFT852005:MFY852005 LVX852005:LWC852005 LMB852005:LMG852005 LCF852005:LCK852005 KSJ852005:KSO852005 KIN852005:KIS852005 JYR852005:JYW852005 JOV852005:JPA852005 JEZ852005:JFE852005 IVD852005:IVI852005 ILH852005:ILM852005 IBL852005:IBQ852005 HRP852005:HRU852005 HHT852005:HHY852005 GXX852005:GYC852005 GOB852005:GOG852005 GEF852005:GEK852005 FUJ852005:FUO852005 FKN852005:FKS852005 FAR852005:FAW852005 EQV852005:ERA852005 EGZ852005:EHE852005 DXD852005:DXI852005 DNH852005:DNM852005 DDL852005:DDQ852005 CTP852005:CTU852005 CJT852005:CJY852005 BZX852005:CAC852005 BQB852005:BQG852005 BGF852005:BGK852005 AWJ852005:AWO852005 AMN852005:AMS852005 ACR852005:ACW852005 SV852005:TA852005 IZ852005:JE852005 D852005:I852005 WVL786469:WVQ786469 WLP786469:WLU786469 WBT786469:WBY786469 VRX786469:VSC786469 VIB786469:VIG786469 UYF786469:UYK786469 UOJ786469:UOO786469 UEN786469:UES786469 TUR786469:TUW786469 TKV786469:TLA786469 TAZ786469:TBE786469 SRD786469:SRI786469 SHH786469:SHM786469 RXL786469:RXQ786469 RNP786469:RNU786469 RDT786469:RDY786469 QTX786469:QUC786469 QKB786469:QKG786469 QAF786469:QAK786469 PQJ786469:PQO786469 PGN786469:PGS786469 OWR786469:OWW786469 OMV786469:ONA786469 OCZ786469:ODE786469 NTD786469:NTI786469 NJH786469:NJM786469 MZL786469:MZQ786469 MPP786469:MPU786469 MFT786469:MFY786469 LVX786469:LWC786469 LMB786469:LMG786469 LCF786469:LCK786469 KSJ786469:KSO786469 KIN786469:KIS786469 JYR786469:JYW786469 JOV786469:JPA786469 JEZ786469:JFE786469 IVD786469:IVI786469 ILH786469:ILM786469 IBL786469:IBQ786469 HRP786469:HRU786469 HHT786469:HHY786469 GXX786469:GYC786469 GOB786469:GOG786469 GEF786469:GEK786469 FUJ786469:FUO786469 FKN786469:FKS786469 FAR786469:FAW786469 EQV786469:ERA786469 EGZ786469:EHE786469 DXD786469:DXI786469 DNH786469:DNM786469 DDL786469:DDQ786469 CTP786469:CTU786469 CJT786469:CJY786469 BZX786469:CAC786469 BQB786469:BQG786469 BGF786469:BGK786469 AWJ786469:AWO786469 AMN786469:AMS786469 ACR786469:ACW786469 SV786469:TA786469 IZ786469:JE786469 D786469:I786469 WVL720933:WVQ720933 WLP720933:WLU720933 WBT720933:WBY720933 VRX720933:VSC720933 VIB720933:VIG720933 UYF720933:UYK720933 UOJ720933:UOO720933 UEN720933:UES720933 TUR720933:TUW720933 TKV720933:TLA720933 TAZ720933:TBE720933 SRD720933:SRI720933 SHH720933:SHM720933 RXL720933:RXQ720933 RNP720933:RNU720933 RDT720933:RDY720933 QTX720933:QUC720933 QKB720933:QKG720933 QAF720933:QAK720933 PQJ720933:PQO720933 PGN720933:PGS720933 OWR720933:OWW720933 OMV720933:ONA720933 OCZ720933:ODE720933 NTD720933:NTI720933 NJH720933:NJM720933 MZL720933:MZQ720933 MPP720933:MPU720933 MFT720933:MFY720933 LVX720933:LWC720933 LMB720933:LMG720933 LCF720933:LCK720933 KSJ720933:KSO720933 KIN720933:KIS720933 JYR720933:JYW720933 JOV720933:JPA720933 JEZ720933:JFE720933 IVD720933:IVI720933 ILH720933:ILM720933 IBL720933:IBQ720933 HRP720933:HRU720933 HHT720933:HHY720933 GXX720933:GYC720933 GOB720933:GOG720933 GEF720933:GEK720933 FUJ720933:FUO720933 FKN720933:FKS720933 FAR720933:FAW720933 EQV720933:ERA720933 EGZ720933:EHE720933 DXD720933:DXI720933 DNH720933:DNM720933 DDL720933:DDQ720933 CTP720933:CTU720933 CJT720933:CJY720933 BZX720933:CAC720933 BQB720933:BQG720933 BGF720933:BGK720933 AWJ720933:AWO720933 AMN720933:AMS720933 ACR720933:ACW720933 SV720933:TA720933 IZ720933:JE720933 D720933:I720933 WVL655397:WVQ655397 WLP655397:WLU655397 WBT655397:WBY655397 VRX655397:VSC655397 VIB655397:VIG655397 UYF655397:UYK655397 UOJ655397:UOO655397 UEN655397:UES655397 TUR655397:TUW655397 TKV655397:TLA655397 TAZ655397:TBE655397 SRD655397:SRI655397 SHH655397:SHM655397 RXL655397:RXQ655397 RNP655397:RNU655397 RDT655397:RDY655397 QTX655397:QUC655397 QKB655397:QKG655397 QAF655397:QAK655397 PQJ655397:PQO655397 PGN655397:PGS655397 OWR655397:OWW655397 OMV655397:ONA655397 OCZ655397:ODE655397 NTD655397:NTI655397 NJH655397:NJM655397 MZL655397:MZQ655397 MPP655397:MPU655397 MFT655397:MFY655397 LVX655397:LWC655397 LMB655397:LMG655397 LCF655397:LCK655397 KSJ655397:KSO655397 KIN655397:KIS655397 JYR655397:JYW655397 JOV655397:JPA655397 JEZ655397:JFE655397 IVD655397:IVI655397 ILH655397:ILM655397 IBL655397:IBQ655397 HRP655397:HRU655397 HHT655397:HHY655397 GXX655397:GYC655397 GOB655397:GOG655397 GEF655397:GEK655397 FUJ655397:FUO655397 FKN655397:FKS655397 FAR655397:FAW655397 EQV655397:ERA655397 EGZ655397:EHE655397 DXD655397:DXI655397 DNH655397:DNM655397 DDL655397:DDQ655397 CTP655397:CTU655397 CJT655397:CJY655397 BZX655397:CAC655397 BQB655397:BQG655397 BGF655397:BGK655397 AWJ655397:AWO655397 AMN655397:AMS655397 ACR655397:ACW655397 SV655397:TA655397 IZ655397:JE655397 D655397:I655397 WVL589861:WVQ589861 WLP589861:WLU589861 WBT589861:WBY589861 VRX589861:VSC589861 VIB589861:VIG589861 UYF589861:UYK589861 UOJ589861:UOO589861 UEN589861:UES589861 TUR589861:TUW589861 TKV589861:TLA589861 TAZ589861:TBE589861 SRD589861:SRI589861 SHH589861:SHM589861 RXL589861:RXQ589861 RNP589861:RNU589861 RDT589861:RDY589861 QTX589861:QUC589861 QKB589861:QKG589861 QAF589861:QAK589861 PQJ589861:PQO589861 PGN589861:PGS589861 OWR589861:OWW589861 OMV589861:ONA589861 OCZ589861:ODE589861 NTD589861:NTI589861 NJH589861:NJM589861 MZL589861:MZQ589861 MPP589861:MPU589861 MFT589861:MFY589861 LVX589861:LWC589861 LMB589861:LMG589861 LCF589861:LCK589861 KSJ589861:KSO589861 KIN589861:KIS589861 JYR589861:JYW589861 JOV589861:JPA589861 JEZ589861:JFE589861 IVD589861:IVI589861 ILH589861:ILM589861 IBL589861:IBQ589861 HRP589861:HRU589861 HHT589861:HHY589861 GXX589861:GYC589861 GOB589861:GOG589861 GEF589861:GEK589861 FUJ589861:FUO589861 FKN589861:FKS589861 FAR589861:FAW589861 EQV589861:ERA589861 EGZ589861:EHE589861 DXD589861:DXI589861 DNH589861:DNM589861 DDL589861:DDQ589861 CTP589861:CTU589861 CJT589861:CJY589861 BZX589861:CAC589861 BQB589861:BQG589861 BGF589861:BGK589861 AWJ589861:AWO589861 AMN589861:AMS589861 ACR589861:ACW589861 SV589861:TA589861 IZ589861:JE589861 D589861:I589861 WVL524325:WVQ524325 WLP524325:WLU524325 WBT524325:WBY524325 VRX524325:VSC524325 VIB524325:VIG524325 UYF524325:UYK524325 UOJ524325:UOO524325 UEN524325:UES524325 TUR524325:TUW524325 TKV524325:TLA524325 TAZ524325:TBE524325 SRD524325:SRI524325 SHH524325:SHM524325 RXL524325:RXQ524325 RNP524325:RNU524325 RDT524325:RDY524325 QTX524325:QUC524325 QKB524325:QKG524325 QAF524325:QAK524325 PQJ524325:PQO524325 PGN524325:PGS524325 OWR524325:OWW524325 OMV524325:ONA524325 OCZ524325:ODE524325 NTD524325:NTI524325 NJH524325:NJM524325 MZL524325:MZQ524325 MPP524325:MPU524325 MFT524325:MFY524325 LVX524325:LWC524325 LMB524325:LMG524325 LCF524325:LCK524325 KSJ524325:KSO524325 KIN524325:KIS524325 JYR524325:JYW524325 JOV524325:JPA524325 JEZ524325:JFE524325 IVD524325:IVI524325 ILH524325:ILM524325 IBL524325:IBQ524325 HRP524325:HRU524325 HHT524325:HHY524325 GXX524325:GYC524325 GOB524325:GOG524325 GEF524325:GEK524325 FUJ524325:FUO524325 FKN524325:FKS524325 FAR524325:FAW524325 EQV524325:ERA524325 EGZ524325:EHE524325 DXD524325:DXI524325 DNH524325:DNM524325 DDL524325:DDQ524325 CTP524325:CTU524325 CJT524325:CJY524325 BZX524325:CAC524325 BQB524325:BQG524325 BGF524325:BGK524325 AWJ524325:AWO524325 AMN524325:AMS524325 ACR524325:ACW524325 SV524325:TA524325 IZ524325:JE524325 D524325:I524325 WVL458789:WVQ458789 WLP458789:WLU458789 WBT458789:WBY458789 VRX458789:VSC458789 VIB458789:VIG458789 UYF458789:UYK458789 UOJ458789:UOO458789 UEN458789:UES458789 TUR458789:TUW458789 TKV458789:TLA458789 TAZ458789:TBE458789 SRD458789:SRI458789 SHH458789:SHM458789 RXL458789:RXQ458789 RNP458789:RNU458789 RDT458789:RDY458789 QTX458789:QUC458789 QKB458789:QKG458789 QAF458789:QAK458789 PQJ458789:PQO458789 PGN458789:PGS458789 OWR458789:OWW458789 OMV458789:ONA458789 OCZ458789:ODE458789 NTD458789:NTI458789 NJH458789:NJM458789 MZL458789:MZQ458789 MPP458789:MPU458789 MFT458789:MFY458789 LVX458789:LWC458789 LMB458789:LMG458789 LCF458789:LCK458789 KSJ458789:KSO458789 KIN458789:KIS458789 JYR458789:JYW458789 JOV458789:JPA458789 JEZ458789:JFE458789 IVD458789:IVI458789 ILH458789:ILM458789 IBL458789:IBQ458789 HRP458789:HRU458789 HHT458789:HHY458789 GXX458789:GYC458789 GOB458789:GOG458789 GEF458789:GEK458789 FUJ458789:FUO458789 FKN458789:FKS458789 FAR458789:FAW458789 EQV458789:ERA458789 EGZ458789:EHE458789 DXD458789:DXI458789 DNH458789:DNM458789 DDL458789:DDQ458789 CTP458789:CTU458789 CJT458789:CJY458789 BZX458789:CAC458789 BQB458789:BQG458789 BGF458789:BGK458789 AWJ458789:AWO458789 AMN458789:AMS458789 ACR458789:ACW458789 SV458789:TA458789 IZ458789:JE458789 D458789:I458789 WVL393253:WVQ393253 WLP393253:WLU393253 WBT393253:WBY393253 VRX393253:VSC393253 VIB393253:VIG393253 UYF393253:UYK393253 UOJ393253:UOO393253 UEN393253:UES393253 TUR393253:TUW393253 TKV393253:TLA393253 TAZ393253:TBE393253 SRD393253:SRI393253 SHH393253:SHM393253 RXL393253:RXQ393253 RNP393253:RNU393253 RDT393253:RDY393253 QTX393253:QUC393253 QKB393253:QKG393253 QAF393253:QAK393253 PQJ393253:PQO393253 PGN393253:PGS393253 OWR393253:OWW393253 OMV393253:ONA393253 OCZ393253:ODE393253 NTD393253:NTI393253 NJH393253:NJM393253 MZL393253:MZQ393253 MPP393253:MPU393253 MFT393253:MFY393253 LVX393253:LWC393253 LMB393253:LMG393253 LCF393253:LCK393253 KSJ393253:KSO393253 KIN393253:KIS393253 JYR393253:JYW393253 JOV393253:JPA393253 JEZ393253:JFE393253 IVD393253:IVI393253 ILH393253:ILM393253 IBL393253:IBQ393253 HRP393253:HRU393253 HHT393253:HHY393253 GXX393253:GYC393253 GOB393253:GOG393253 GEF393253:GEK393253 FUJ393253:FUO393253 FKN393253:FKS393253 FAR393253:FAW393253 EQV393253:ERA393253 EGZ393253:EHE393253 DXD393253:DXI393253 DNH393253:DNM393253 DDL393253:DDQ393253 CTP393253:CTU393253 CJT393253:CJY393253 BZX393253:CAC393253 BQB393253:BQG393253 BGF393253:BGK393253 AWJ393253:AWO393253 AMN393253:AMS393253 ACR393253:ACW393253 SV393253:TA393253 IZ393253:JE393253 D393253:I393253 WVL327717:WVQ327717 WLP327717:WLU327717 WBT327717:WBY327717 VRX327717:VSC327717 VIB327717:VIG327717 UYF327717:UYK327717 UOJ327717:UOO327717 UEN327717:UES327717 TUR327717:TUW327717 TKV327717:TLA327717 TAZ327717:TBE327717 SRD327717:SRI327717 SHH327717:SHM327717 RXL327717:RXQ327717 RNP327717:RNU327717 RDT327717:RDY327717 QTX327717:QUC327717 QKB327717:QKG327717 QAF327717:QAK327717 PQJ327717:PQO327717 PGN327717:PGS327717 OWR327717:OWW327717 OMV327717:ONA327717 OCZ327717:ODE327717 NTD327717:NTI327717 NJH327717:NJM327717 MZL327717:MZQ327717 MPP327717:MPU327717 MFT327717:MFY327717 LVX327717:LWC327717 LMB327717:LMG327717 LCF327717:LCK327717 KSJ327717:KSO327717 KIN327717:KIS327717 JYR327717:JYW327717 JOV327717:JPA327717 JEZ327717:JFE327717 IVD327717:IVI327717 ILH327717:ILM327717 IBL327717:IBQ327717 HRP327717:HRU327717 HHT327717:HHY327717 GXX327717:GYC327717 GOB327717:GOG327717 GEF327717:GEK327717 FUJ327717:FUO327717 FKN327717:FKS327717 FAR327717:FAW327717 EQV327717:ERA327717 EGZ327717:EHE327717 DXD327717:DXI327717 DNH327717:DNM327717 DDL327717:DDQ327717 CTP327717:CTU327717 CJT327717:CJY327717 BZX327717:CAC327717 BQB327717:BQG327717 BGF327717:BGK327717 AWJ327717:AWO327717 AMN327717:AMS327717 ACR327717:ACW327717 SV327717:TA327717 IZ327717:JE327717 D327717:I327717 WVL262181:WVQ262181 WLP262181:WLU262181 WBT262181:WBY262181 VRX262181:VSC262181 VIB262181:VIG262181 UYF262181:UYK262181 UOJ262181:UOO262181 UEN262181:UES262181 TUR262181:TUW262181 TKV262181:TLA262181 TAZ262181:TBE262181 SRD262181:SRI262181 SHH262181:SHM262181 RXL262181:RXQ262181 RNP262181:RNU262181 RDT262181:RDY262181 QTX262181:QUC262181 QKB262181:QKG262181 QAF262181:QAK262181 PQJ262181:PQO262181 PGN262181:PGS262181 OWR262181:OWW262181 OMV262181:ONA262181 OCZ262181:ODE262181 NTD262181:NTI262181 NJH262181:NJM262181 MZL262181:MZQ262181 MPP262181:MPU262181 MFT262181:MFY262181 LVX262181:LWC262181 LMB262181:LMG262181 LCF262181:LCK262181 KSJ262181:KSO262181 KIN262181:KIS262181 JYR262181:JYW262181 JOV262181:JPA262181 JEZ262181:JFE262181 IVD262181:IVI262181 ILH262181:ILM262181 IBL262181:IBQ262181 HRP262181:HRU262181 HHT262181:HHY262181 GXX262181:GYC262181 GOB262181:GOG262181 GEF262181:GEK262181 FUJ262181:FUO262181 FKN262181:FKS262181 FAR262181:FAW262181 EQV262181:ERA262181 EGZ262181:EHE262181 DXD262181:DXI262181 DNH262181:DNM262181 DDL262181:DDQ262181 CTP262181:CTU262181 CJT262181:CJY262181 BZX262181:CAC262181 BQB262181:BQG262181 BGF262181:BGK262181 AWJ262181:AWO262181 AMN262181:AMS262181 ACR262181:ACW262181 SV262181:TA262181 IZ262181:JE262181 D262181:I262181 WVL196645:WVQ196645 WLP196645:WLU196645 WBT196645:WBY196645 VRX196645:VSC196645 VIB196645:VIG196645 UYF196645:UYK196645 UOJ196645:UOO196645 UEN196645:UES196645 TUR196645:TUW196645 TKV196645:TLA196645 TAZ196645:TBE196645 SRD196645:SRI196645 SHH196645:SHM196645 RXL196645:RXQ196645 RNP196645:RNU196645 RDT196645:RDY196645 QTX196645:QUC196645 QKB196645:QKG196645 QAF196645:QAK196645 PQJ196645:PQO196645 PGN196645:PGS196645 OWR196645:OWW196645 OMV196645:ONA196645 OCZ196645:ODE196645 NTD196645:NTI196645 NJH196645:NJM196645 MZL196645:MZQ196645 MPP196645:MPU196645 MFT196645:MFY196645 LVX196645:LWC196645 LMB196645:LMG196645 LCF196645:LCK196645 KSJ196645:KSO196645 KIN196645:KIS196645 JYR196645:JYW196645 JOV196645:JPA196645 JEZ196645:JFE196645 IVD196645:IVI196645 ILH196645:ILM196645 IBL196645:IBQ196645 HRP196645:HRU196645 HHT196645:HHY196645 GXX196645:GYC196645 GOB196645:GOG196645 GEF196645:GEK196645 FUJ196645:FUO196645 FKN196645:FKS196645 FAR196645:FAW196645 EQV196645:ERA196645 EGZ196645:EHE196645 DXD196645:DXI196645 DNH196645:DNM196645 DDL196645:DDQ196645 CTP196645:CTU196645 CJT196645:CJY196645 BZX196645:CAC196645 BQB196645:BQG196645 BGF196645:BGK196645 AWJ196645:AWO196645 AMN196645:AMS196645 ACR196645:ACW196645 SV196645:TA196645 IZ196645:JE196645 D196645:I196645 WVL131109:WVQ131109 WLP131109:WLU131109 WBT131109:WBY131109 VRX131109:VSC131109 VIB131109:VIG131109 UYF131109:UYK131109 UOJ131109:UOO131109 UEN131109:UES131109 TUR131109:TUW131109 TKV131109:TLA131109 TAZ131109:TBE131109 SRD131109:SRI131109 SHH131109:SHM131109 RXL131109:RXQ131109 RNP131109:RNU131109 RDT131109:RDY131109 QTX131109:QUC131109 QKB131109:QKG131109 QAF131109:QAK131109 PQJ131109:PQO131109 PGN131109:PGS131109 OWR131109:OWW131109 OMV131109:ONA131109 OCZ131109:ODE131109 NTD131109:NTI131109 NJH131109:NJM131109 MZL131109:MZQ131109 MPP131109:MPU131109 MFT131109:MFY131109 LVX131109:LWC131109 LMB131109:LMG131109 LCF131109:LCK131109 KSJ131109:KSO131109 KIN131109:KIS131109 JYR131109:JYW131109 JOV131109:JPA131109 JEZ131109:JFE131109 IVD131109:IVI131109 ILH131109:ILM131109 IBL131109:IBQ131109 HRP131109:HRU131109 HHT131109:HHY131109 GXX131109:GYC131109 GOB131109:GOG131109 GEF131109:GEK131109 FUJ131109:FUO131109 FKN131109:FKS131109 FAR131109:FAW131109 EQV131109:ERA131109 EGZ131109:EHE131109 DXD131109:DXI131109 DNH131109:DNM131109 DDL131109:DDQ131109 CTP131109:CTU131109 CJT131109:CJY131109 BZX131109:CAC131109 BQB131109:BQG131109 BGF131109:BGK131109 AWJ131109:AWO131109 AMN131109:AMS131109 ACR131109:ACW131109 SV131109:TA131109 IZ131109:JE131109 D131109:I131109 WVL65573:WVQ65573 WLP65573:WLU65573 WBT65573:WBY65573 VRX65573:VSC65573 VIB65573:VIG65573 UYF65573:UYK65573 UOJ65573:UOO65573 UEN65573:UES65573 TUR65573:TUW65573 TKV65573:TLA65573 TAZ65573:TBE65573 SRD65573:SRI65573 SHH65573:SHM65573 RXL65573:RXQ65573 RNP65573:RNU65573 RDT65573:RDY65573 QTX65573:QUC65573 QKB65573:QKG65573 QAF65573:QAK65573 PQJ65573:PQO65573 PGN65573:PGS65573 OWR65573:OWW65573 OMV65573:ONA65573 OCZ65573:ODE65573 NTD65573:NTI65573 NJH65573:NJM65573 MZL65573:MZQ65573 MPP65573:MPU65573 MFT65573:MFY65573 LVX65573:LWC65573 LMB65573:LMG65573 LCF65573:LCK65573 KSJ65573:KSO65573 KIN65573:KIS65573 JYR65573:JYW65573 JOV65573:JPA65573 JEZ65573:JFE65573 IVD65573:IVI65573 ILH65573:ILM65573 IBL65573:IBQ65573 HRP65573:HRU65573 HHT65573:HHY65573 GXX65573:GYC65573 GOB65573:GOG65573 GEF65573:GEK65573 FUJ65573:FUO65573 FKN65573:FKS65573 FAR65573:FAW65573 EQV65573:ERA65573 EGZ65573:EHE65573 DXD65573:DXI65573 DNH65573:DNM65573 DDL65573:DDQ65573 CTP65573:CTU65573 CJT65573:CJY65573 BZX65573:CAC65573 BQB65573:BQG65573 BGF65573:BGK65573 AWJ65573:AWO65573 AMN65573:AMS65573 ACR65573:ACW65573 SV65573:TA65573 IZ65573:JE65573 D65573:I65573 IZ18:JE18 SV18:TA18 ACR18:ACW18 AMN18:AMS18 AWJ18:AWO18 BGF18:BGK18 BQB18:BQG18 BZX18:CAC18 CJT18:CJY18 CTP18:CTU18 DDL18:DDQ18 DNH18:DNM18 DXD18:DXI18 EGZ18:EHE18 EQV18:ERA18 FAR18:FAW18 FKN18:FKS18 FUJ18:FUO18 GEF18:GEK18 GOB18:GOG18 GXX18:GYC18 HHT18:HHY18 HRP18:HRU18 IBL18:IBQ18 ILH18:ILM18 IVD18:IVI18 JEZ18:JFE18 JOV18:JPA18 JYR18:JYW18 KIN18:KIS18 KSJ18:KSO18 LCF18:LCK18 LMB18:LMG18 LVX18:LWC18 MFT18:MFY18 MPP18:MPU18 MZL18:MZQ18 NJH18:NJM18 NTD18:NTI18 OCZ18:ODE18 OMV18:ONA18 OWR18:OWW18 PGN18:PGS18 PQJ18:PQO18 QAF18:QAK18 QKB18:QKG18 QTX18:QUC18 RDT18:RDY18 RNP18:RNU18 RXL18:RXQ18 SHH18:SHM18 SRD18:SRI18 TAZ18:TBE18 TKV18:TLA18 TUR18:TUW18 UEN18:UES18 UOJ18:UOO18 UYF18:UYK18 VIB18:VIG18 VRX18:VSC18 WBT18:WBY18 WLP18:WLU18 WVL18:WVQ18 D18:I18">
      <formula1>$M$9:$M$11</formula1>
    </dataValidation>
    <dataValidation type="list" allowBlank="1" showInputMessage="1" showErrorMessage="1" sqref="WVK983095 WLO983095 WBS983095 VRW983095 VIA983095 UYE983095 UOI983095 UEM983095 TUQ983095 TKU983095 TAY983095 SRC983095 SHG983095 RXK983095 RNO983095 RDS983095 QTW983095 QKA983095 QAE983095 PQI983095 PGM983095 OWQ983095 OMU983095 OCY983095 NTC983095 NJG983095 MZK983095 MPO983095 MFS983095 LVW983095 LMA983095 LCE983095 KSI983095 KIM983095 JYQ983095 JOU983095 JEY983095 IVC983095 ILG983095 IBK983095 HRO983095 HHS983095 GXW983095 GOA983095 GEE983095 FUI983095 FKM983095 FAQ983095 EQU983095 EGY983095 DXC983095 DNG983095 DDK983095 CTO983095 CJS983095 BZW983095 BQA983095 BGE983095 AWI983095 AMM983095 ACQ983095 SU983095 IY983095 C983095 WVK917559 WLO917559 WBS917559 VRW917559 VIA917559 UYE917559 UOI917559 UEM917559 TUQ917559 TKU917559 TAY917559 SRC917559 SHG917559 RXK917559 RNO917559 RDS917559 QTW917559 QKA917559 QAE917559 PQI917559 PGM917559 OWQ917559 OMU917559 OCY917559 NTC917559 NJG917559 MZK917559 MPO917559 MFS917559 LVW917559 LMA917559 LCE917559 KSI917559 KIM917559 JYQ917559 JOU917559 JEY917559 IVC917559 ILG917559 IBK917559 HRO917559 HHS917559 GXW917559 GOA917559 GEE917559 FUI917559 FKM917559 FAQ917559 EQU917559 EGY917559 DXC917559 DNG917559 DDK917559 CTO917559 CJS917559 BZW917559 BQA917559 BGE917559 AWI917559 AMM917559 ACQ917559 SU917559 IY917559 C917559 WVK852023 WLO852023 WBS852023 VRW852023 VIA852023 UYE852023 UOI852023 UEM852023 TUQ852023 TKU852023 TAY852023 SRC852023 SHG852023 RXK852023 RNO852023 RDS852023 QTW852023 QKA852023 QAE852023 PQI852023 PGM852023 OWQ852023 OMU852023 OCY852023 NTC852023 NJG852023 MZK852023 MPO852023 MFS852023 LVW852023 LMA852023 LCE852023 KSI852023 KIM852023 JYQ852023 JOU852023 JEY852023 IVC852023 ILG852023 IBK852023 HRO852023 HHS852023 GXW852023 GOA852023 GEE852023 FUI852023 FKM852023 FAQ852023 EQU852023 EGY852023 DXC852023 DNG852023 DDK852023 CTO852023 CJS852023 BZW852023 BQA852023 BGE852023 AWI852023 AMM852023 ACQ852023 SU852023 IY852023 C852023 WVK786487 WLO786487 WBS786487 VRW786487 VIA786487 UYE786487 UOI786487 UEM786487 TUQ786487 TKU786487 TAY786487 SRC786487 SHG786487 RXK786487 RNO786487 RDS786487 QTW786487 QKA786487 QAE786487 PQI786487 PGM786487 OWQ786487 OMU786487 OCY786487 NTC786487 NJG786487 MZK786487 MPO786487 MFS786487 LVW786487 LMA786487 LCE786487 KSI786487 KIM786487 JYQ786487 JOU786487 JEY786487 IVC786487 ILG786487 IBK786487 HRO786487 HHS786487 GXW786487 GOA786487 GEE786487 FUI786487 FKM786487 FAQ786487 EQU786487 EGY786487 DXC786487 DNG786487 DDK786487 CTO786487 CJS786487 BZW786487 BQA786487 BGE786487 AWI786487 AMM786487 ACQ786487 SU786487 IY786487 C786487 WVK720951 WLO720951 WBS720951 VRW720951 VIA720951 UYE720951 UOI720951 UEM720951 TUQ720951 TKU720951 TAY720951 SRC720951 SHG720951 RXK720951 RNO720951 RDS720951 QTW720951 QKA720951 QAE720951 PQI720951 PGM720951 OWQ720951 OMU720951 OCY720951 NTC720951 NJG720951 MZK720951 MPO720951 MFS720951 LVW720951 LMA720951 LCE720951 KSI720951 KIM720951 JYQ720951 JOU720951 JEY720951 IVC720951 ILG720951 IBK720951 HRO720951 HHS720951 GXW720951 GOA720951 GEE720951 FUI720951 FKM720951 FAQ720951 EQU720951 EGY720951 DXC720951 DNG720951 DDK720951 CTO720951 CJS720951 BZW720951 BQA720951 BGE720951 AWI720951 AMM720951 ACQ720951 SU720951 IY720951 C720951 WVK655415 WLO655415 WBS655415 VRW655415 VIA655415 UYE655415 UOI655415 UEM655415 TUQ655415 TKU655415 TAY655415 SRC655415 SHG655415 RXK655415 RNO655415 RDS655415 QTW655415 QKA655415 QAE655415 PQI655415 PGM655415 OWQ655415 OMU655415 OCY655415 NTC655415 NJG655415 MZK655415 MPO655415 MFS655415 LVW655415 LMA655415 LCE655415 KSI655415 KIM655415 JYQ655415 JOU655415 JEY655415 IVC655415 ILG655415 IBK655415 HRO655415 HHS655415 GXW655415 GOA655415 GEE655415 FUI655415 FKM655415 FAQ655415 EQU655415 EGY655415 DXC655415 DNG655415 DDK655415 CTO655415 CJS655415 BZW655415 BQA655415 BGE655415 AWI655415 AMM655415 ACQ655415 SU655415 IY655415 C655415 WVK589879 WLO589879 WBS589879 VRW589879 VIA589879 UYE589879 UOI589879 UEM589879 TUQ589879 TKU589879 TAY589879 SRC589879 SHG589879 RXK589879 RNO589879 RDS589879 QTW589879 QKA589879 QAE589879 PQI589879 PGM589879 OWQ589879 OMU589879 OCY589879 NTC589879 NJG589879 MZK589879 MPO589879 MFS589879 LVW589879 LMA589879 LCE589879 KSI589879 KIM589879 JYQ589879 JOU589879 JEY589879 IVC589879 ILG589879 IBK589879 HRO589879 HHS589879 GXW589879 GOA589879 GEE589879 FUI589879 FKM589879 FAQ589879 EQU589879 EGY589879 DXC589879 DNG589879 DDK589879 CTO589879 CJS589879 BZW589879 BQA589879 BGE589879 AWI589879 AMM589879 ACQ589879 SU589879 IY589879 C589879 WVK524343 WLO524343 WBS524343 VRW524343 VIA524343 UYE524343 UOI524343 UEM524343 TUQ524343 TKU524343 TAY524343 SRC524343 SHG524343 RXK524343 RNO524343 RDS524343 QTW524343 QKA524343 QAE524343 PQI524343 PGM524343 OWQ524343 OMU524343 OCY524343 NTC524343 NJG524343 MZK524343 MPO524343 MFS524343 LVW524343 LMA524343 LCE524343 KSI524343 KIM524343 JYQ524343 JOU524343 JEY524343 IVC524343 ILG524343 IBK524343 HRO524343 HHS524343 GXW524343 GOA524343 GEE524343 FUI524343 FKM524343 FAQ524343 EQU524343 EGY524343 DXC524343 DNG524343 DDK524343 CTO524343 CJS524343 BZW524343 BQA524343 BGE524343 AWI524343 AMM524343 ACQ524343 SU524343 IY524343 C524343 WVK458807 WLO458807 WBS458807 VRW458807 VIA458807 UYE458807 UOI458807 UEM458807 TUQ458807 TKU458807 TAY458807 SRC458807 SHG458807 RXK458807 RNO458807 RDS458807 QTW458807 QKA458807 QAE458807 PQI458807 PGM458807 OWQ458807 OMU458807 OCY458807 NTC458807 NJG458807 MZK458807 MPO458807 MFS458807 LVW458807 LMA458807 LCE458807 KSI458807 KIM458807 JYQ458807 JOU458807 JEY458807 IVC458807 ILG458807 IBK458807 HRO458807 HHS458807 GXW458807 GOA458807 GEE458807 FUI458807 FKM458807 FAQ458807 EQU458807 EGY458807 DXC458807 DNG458807 DDK458807 CTO458807 CJS458807 BZW458807 BQA458807 BGE458807 AWI458807 AMM458807 ACQ458807 SU458807 IY458807 C458807 WVK393271 WLO393271 WBS393271 VRW393271 VIA393271 UYE393271 UOI393271 UEM393271 TUQ393271 TKU393271 TAY393271 SRC393271 SHG393271 RXK393271 RNO393271 RDS393271 QTW393271 QKA393271 QAE393271 PQI393271 PGM393271 OWQ393271 OMU393271 OCY393271 NTC393271 NJG393271 MZK393271 MPO393271 MFS393271 LVW393271 LMA393271 LCE393271 KSI393271 KIM393271 JYQ393271 JOU393271 JEY393271 IVC393271 ILG393271 IBK393271 HRO393271 HHS393271 GXW393271 GOA393271 GEE393271 FUI393271 FKM393271 FAQ393271 EQU393271 EGY393271 DXC393271 DNG393271 DDK393271 CTO393271 CJS393271 BZW393271 BQA393271 BGE393271 AWI393271 AMM393271 ACQ393271 SU393271 IY393271 C393271 WVK327735 WLO327735 WBS327735 VRW327735 VIA327735 UYE327735 UOI327735 UEM327735 TUQ327735 TKU327735 TAY327735 SRC327735 SHG327735 RXK327735 RNO327735 RDS327735 QTW327735 QKA327735 QAE327735 PQI327735 PGM327735 OWQ327735 OMU327735 OCY327735 NTC327735 NJG327735 MZK327735 MPO327735 MFS327735 LVW327735 LMA327735 LCE327735 KSI327735 KIM327735 JYQ327735 JOU327735 JEY327735 IVC327735 ILG327735 IBK327735 HRO327735 HHS327735 GXW327735 GOA327735 GEE327735 FUI327735 FKM327735 FAQ327735 EQU327735 EGY327735 DXC327735 DNG327735 DDK327735 CTO327735 CJS327735 BZW327735 BQA327735 BGE327735 AWI327735 AMM327735 ACQ327735 SU327735 IY327735 C327735 WVK262199 WLO262199 WBS262199 VRW262199 VIA262199 UYE262199 UOI262199 UEM262199 TUQ262199 TKU262199 TAY262199 SRC262199 SHG262199 RXK262199 RNO262199 RDS262199 QTW262199 QKA262199 QAE262199 PQI262199 PGM262199 OWQ262199 OMU262199 OCY262199 NTC262199 NJG262199 MZK262199 MPO262199 MFS262199 LVW262199 LMA262199 LCE262199 KSI262199 KIM262199 JYQ262199 JOU262199 JEY262199 IVC262199 ILG262199 IBK262199 HRO262199 HHS262199 GXW262199 GOA262199 GEE262199 FUI262199 FKM262199 FAQ262199 EQU262199 EGY262199 DXC262199 DNG262199 DDK262199 CTO262199 CJS262199 BZW262199 BQA262199 BGE262199 AWI262199 AMM262199 ACQ262199 SU262199 IY262199 C262199 WVK196663 WLO196663 WBS196663 VRW196663 VIA196663 UYE196663 UOI196663 UEM196663 TUQ196663 TKU196663 TAY196663 SRC196663 SHG196663 RXK196663 RNO196663 RDS196663 QTW196663 QKA196663 QAE196663 PQI196663 PGM196663 OWQ196663 OMU196663 OCY196663 NTC196663 NJG196663 MZK196663 MPO196663 MFS196663 LVW196663 LMA196663 LCE196663 KSI196663 KIM196663 JYQ196663 JOU196663 JEY196663 IVC196663 ILG196663 IBK196663 HRO196663 HHS196663 GXW196663 GOA196663 GEE196663 FUI196663 FKM196663 FAQ196663 EQU196663 EGY196663 DXC196663 DNG196663 DDK196663 CTO196663 CJS196663 BZW196663 BQA196663 BGE196663 AWI196663 AMM196663 ACQ196663 SU196663 IY196663 C196663 WVK131127 WLO131127 WBS131127 VRW131127 VIA131127 UYE131127 UOI131127 UEM131127 TUQ131127 TKU131127 TAY131127 SRC131127 SHG131127 RXK131127 RNO131127 RDS131127 QTW131127 QKA131127 QAE131127 PQI131127 PGM131127 OWQ131127 OMU131127 OCY131127 NTC131127 NJG131127 MZK131127 MPO131127 MFS131127 LVW131127 LMA131127 LCE131127 KSI131127 KIM131127 JYQ131127 JOU131127 JEY131127 IVC131127 ILG131127 IBK131127 HRO131127 HHS131127 GXW131127 GOA131127 GEE131127 FUI131127 FKM131127 FAQ131127 EQU131127 EGY131127 DXC131127 DNG131127 DDK131127 CTO131127 CJS131127 BZW131127 BQA131127 BGE131127 AWI131127 AMM131127 ACQ131127 SU131127 IY131127 C131127 WVK65591 WLO65591 WBS65591 VRW65591 VIA65591 UYE65591 UOI65591 UEM65591 TUQ65591 TKU65591 TAY65591 SRC65591 SHG65591 RXK65591 RNO65591 RDS65591 QTW65591 QKA65591 QAE65591 PQI65591 PGM65591 OWQ65591 OMU65591 OCY65591 NTC65591 NJG65591 MZK65591 MPO65591 MFS65591 LVW65591 LMA65591 LCE65591 KSI65591 KIM65591 JYQ65591 JOU65591 JEY65591 IVC65591 ILG65591 IBK65591 HRO65591 HHS65591 GXW65591 GOA65591 GEE65591 FUI65591 FKM65591 FAQ65591 EQU65591 EGY65591 DXC65591 DNG65591 DDK65591 CTO65591 CJS65591 BZW65591 BQA65591 BGE65591 AWI65591 AMM65591 ACQ65591 SU65591 IY65591 C65591 WVK983093 WLO983093 WBS983093 VRW983093 VIA983093 UYE983093 UOI983093 UEM983093 TUQ983093 TKU983093 TAY983093 SRC983093 SHG983093 RXK983093 RNO983093 RDS983093 QTW983093 QKA983093 QAE983093 PQI983093 PGM983093 OWQ983093 OMU983093 OCY983093 NTC983093 NJG983093 MZK983093 MPO983093 MFS983093 LVW983093 LMA983093 LCE983093 KSI983093 KIM983093 JYQ983093 JOU983093 JEY983093 IVC983093 ILG983093 IBK983093 HRO983093 HHS983093 GXW983093 GOA983093 GEE983093 FUI983093 FKM983093 FAQ983093 EQU983093 EGY983093 DXC983093 DNG983093 DDK983093 CTO983093 CJS983093 BZW983093 BQA983093 BGE983093 AWI983093 AMM983093 ACQ983093 SU983093 IY983093 C983093 WVK917557 WLO917557 WBS917557 VRW917557 VIA917557 UYE917557 UOI917557 UEM917557 TUQ917557 TKU917557 TAY917557 SRC917557 SHG917557 RXK917557 RNO917557 RDS917557 QTW917557 QKA917557 QAE917557 PQI917557 PGM917557 OWQ917557 OMU917557 OCY917557 NTC917557 NJG917557 MZK917557 MPO917557 MFS917557 LVW917557 LMA917557 LCE917557 KSI917557 KIM917557 JYQ917557 JOU917557 JEY917557 IVC917557 ILG917557 IBK917557 HRO917557 HHS917557 GXW917557 GOA917557 GEE917557 FUI917557 FKM917557 FAQ917557 EQU917557 EGY917557 DXC917557 DNG917557 DDK917557 CTO917557 CJS917557 BZW917557 BQA917557 BGE917557 AWI917557 AMM917557 ACQ917557 SU917557 IY917557 C917557 WVK852021 WLO852021 WBS852021 VRW852021 VIA852021 UYE852021 UOI852021 UEM852021 TUQ852021 TKU852021 TAY852021 SRC852021 SHG852021 RXK852021 RNO852021 RDS852021 QTW852021 QKA852021 QAE852021 PQI852021 PGM852021 OWQ852021 OMU852021 OCY852021 NTC852021 NJG852021 MZK852021 MPO852021 MFS852021 LVW852021 LMA852021 LCE852021 KSI852021 KIM852021 JYQ852021 JOU852021 JEY852021 IVC852021 ILG852021 IBK852021 HRO852021 HHS852021 GXW852021 GOA852021 GEE852021 FUI852021 FKM852021 FAQ852021 EQU852021 EGY852021 DXC852021 DNG852021 DDK852021 CTO852021 CJS852021 BZW852021 BQA852021 BGE852021 AWI852021 AMM852021 ACQ852021 SU852021 IY852021 C852021 WVK786485 WLO786485 WBS786485 VRW786485 VIA786485 UYE786485 UOI786485 UEM786485 TUQ786485 TKU786485 TAY786485 SRC786485 SHG786485 RXK786485 RNO786485 RDS786485 QTW786485 QKA786485 QAE786485 PQI786485 PGM786485 OWQ786485 OMU786485 OCY786485 NTC786485 NJG786485 MZK786485 MPO786485 MFS786485 LVW786485 LMA786485 LCE786485 KSI786485 KIM786485 JYQ786485 JOU786485 JEY786485 IVC786485 ILG786485 IBK786485 HRO786485 HHS786485 GXW786485 GOA786485 GEE786485 FUI786485 FKM786485 FAQ786485 EQU786485 EGY786485 DXC786485 DNG786485 DDK786485 CTO786485 CJS786485 BZW786485 BQA786485 BGE786485 AWI786485 AMM786485 ACQ786485 SU786485 IY786485 C786485 WVK720949 WLO720949 WBS720949 VRW720949 VIA720949 UYE720949 UOI720949 UEM720949 TUQ720949 TKU720949 TAY720949 SRC720949 SHG720949 RXK720949 RNO720949 RDS720949 QTW720949 QKA720949 QAE720949 PQI720949 PGM720949 OWQ720949 OMU720949 OCY720949 NTC720949 NJG720949 MZK720949 MPO720949 MFS720949 LVW720949 LMA720949 LCE720949 KSI720949 KIM720949 JYQ720949 JOU720949 JEY720949 IVC720949 ILG720949 IBK720949 HRO720949 HHS720949 GXW720949 GOA720949 GEE720949 FUI720949 FKM720949 FAQ720949 EQU720949 EGY720949 DXC720949 DNG720949 DDK720949 CTO720949 CJS720949 BZW720949 BQA720949 BGE720949 AWI720949 AMM720949 ACQ720949 SU720949 IY720949 C720949 WVK655413 WLO655413 WBS655413 VRW655413 VIA655413 UYE655413 UOI655413 UEM655413 TUQ655413 TKU655413 TAY655413 SRC655413 SHG655413 RXK655413 RNO655413 RDS655413 QTW655413 QKA655413 QAE655413 PQI655413 PGM655413 OWQ655413 OMU655413 OCY655413 NTC655413 NJG655413 MZK655413 MPO655413 MFS655413 LVW655413 LMA655413 LCE655413 KSI655413 KIM655413 JYQ655413 JOU655413 JEY655413 IVC655413 ILG655413 IBK655413 HRO655413 HHS655413 GXW655413 GOA655413 GEE655413 FUI655413 FKM655413 FAQ655413 EQU655413 EGY655413 DXC655413 DNG655413 DDK655413 CTO655413 CJS655413 BZW655413 BQA655413 BGE655413 AWI655413 AMM655413 ACQ655413 SU655413 IY655413 C655413 WVK589877 WLO589877 WBS589877 VRW589877 VIA589877 UYE589877 UOI589877 UEM589877 TUQ589877 TKU589877 TAY589877 SRC589877 SHG589877 RXK589877 RNO589877 RDS589877 QTW589877 QKA589877 QAE589877 PQI589877 PGM589877 OWQ589877 OMU589877 OCY589877 NTC589877 NJG589877 MZK589877 MPO589877 MFS589877 LVW589877 LMA589877 LCE589877 KSI589877 KIM589877 JYQ589877 JOU589877 JEY589877 IVC589877 ILG589877 IBK589877 HRO589877 HHS589877 GXW589877 GOA589877 GEE589877 FUI589877 FKM589877 FAQ589877 EQU589877 EGY589877 DXC589877 DNG589877 DDK589877 CTO589877 CJS589877 BZW589877 BQA589877 BGE589877 AWI589877 AMM589877 ACQ589877 SU589877 IY589877 C589877 WVK524341 WLO524341 WBS524341 VRW524341 VIA524341 UYE524341 UOI524341 UEM524341 TUQ524341 TKU524341 TAY524341 SRC524341 SHG524341 RXK524341 RNO524341 RDS524341 QTW524341 QKA524341 QAE524341 PQI524341 PGM524341 OWQ524341 OMU524341 OCY524341 NTC524341 NJG524341 MZK524341 MPO524341 MFS524341 LVW524341 LMA524341 LCE524341 KSI524341 KIM524341 JYQ524341 JOU524341 JEY524341 IVC524341 ILG524341 IBK524341 HRO524341 HHS524341 GXW524341 GOA524341 GEE524341 FUI524341 FKM524341 FAQ524341 EQU524341 EGY524341 DXC524341 DNG524341 DDK524341 CTO524341 CJS524341 BZW524341 BQA524341 BGE524341 AWI524341 AMM524341 ACQ524341 SU524341 IY524341 C524341 WVK458805 WLO458805 WBS458805 VRW458805 VIA458805 UYE458805 UOI458805 UEM458805 TUQ458805 TKU458805 TAY458805 SRC458805 SHG458805 RXK458805 RNO458805 RDS458805 QTW458805 QKA458805 QAE458805 PQI458805 PGM458805 OWQ458805 OMU458805 OCY458805 NTC458805 NJG458805 MZK458805 MPO458805 MFS458805 LVW458805 LMA458805 LCE458805 KSI458805 KIM458805 JYQ458805 JOU458805 JEY458805 IVC458805 ILG458805 IBK458805 HRO458805 HHS458805 GXW458805 GOA458805 GEE458805 FUI458805 FKM458805 FAQ458805 EQU458805 EGY458805 DXC458805 DNG458805 DDK458805 CTO458805 CJS458805 BZW458805 BQA458805 BGE458805 AWI458805 AMM458805 ACQ458805 SU458805 IY458805 C458805 WVK393269 WLO393269 WBS393269 VRW393269 VIA393269 UYE393269 UOI393269 UEM393269 TUQ393269 TKU393269 TAY393269 SRC393269 SHG393269 RXK393269 RNO393269 RDS393269 QTW393269 QKA393269 QAE393269 PQI393269 PGM393269 OWQ393269 OMU393269 OCY393269 NTC393269 NJG393269 MZK393269 MPO393269 MFS393269 LVW393269 LMA393269 LCE393269 KSI393269 KIM393269 JYQ393269 JOU393269 JEY393269 IVC393269 ILG393269 IBK393269 HRO393269 HHS393269 GXW393269 GOA393269 GEE393269 FUI393269 FKM393269 FAQ393269 EQU393269 EGY393269 DXC393269 DNG393269 DDK393269 CTO393269 CJS393269 BZW393269 BQA393269 BGE393269 AWI393269 AMM393269 ACQ393269 SU393269 IY393269 C393269 WVK327733 WLO327733 WBS327733 VRW327733 VIA327733 UYE327733 UOI327733 UEM327733 TUQ327733 TKU327733 TAY327733 SRC327733 SHG327733 RXK327733 RNO327733 RDS327733 QTW327733 QKA327733 QAE327733 PQI327733 PGM327733 OWQ327733 OMU327733 OCY327733 NTC327733 NJG327733 MZK327733 MPO327733 MFS327733 LVW327733 LMA327733 LCE327733 KSI327733 KIM327733 JYQ327733 JOU327733 JEY327733 IVC327733 ILG327733 IBK327733 HRO327733 HHS327733 GXW327733 GOA327733 GEE327733 FUI327733 FKM327733 FAQ327733 EQU327733 EGY327733 DXC327733 DNG327733 DDK327733 CTO327733 CJS327733 BZW327733 BQA327733 BGE327733 AWI327733 AMM327733 ACQ327733 SU327733 IY327733 C327733 WVK262197 WLO262197 WBS262197 VRW262197 VIA262197 UYE262197 UOI262197 UEM262197 TUQ262197 TKU262197 TAY262197 SRC262197 SHG262197 RXK262197 RNO262197 RDS262197 QTW262197 QKA262197 QAE262197 PQI262197 PGM262197 OWQ262197 OMU262197 OCY262197 NTC262197 NJG262197 MZK262197 MPO262197 MFS262197 LVW262197 LMA262197 LCE262197 KSI262197 KIM262197 JYQ262197 JOU262197 JEY262197 IVC262197 ILG262197 IBK262197 HRO262197 HHS262197 GXW262197 GOA262197 GEE262197 FUI262197 FKM262197 FAQ262197 EQU262197 EGY262197 DXC262197 DNG262197 DDK262197 CTO262197 CJS262197 BZW262197 BQA262197 BGE262197 AWI262197 AMM262197 ACQ262197 SU262197 IY262197 C262197 WVK196661 WLO196661 WBS196661 VRW196661 VIA196661 UYE196661 UOI196661 UEM196661 TUQ196661 TKU196661 TAY196661 SRC196661 SHG196661 RXK196661 RNO196661 RDS196661 QTW196661 QKA196661 QAE196661 PQI196661 PGM196661 OWQ196661 OMU196661 OCY196661 NTC196661 NJG196661 MZK196661 MPO196661 MFS196661 LVW196661 LMA196661 LCE196661 KSI196661 KIM196661 JYQ196661 JOU196661 JEY196661 IVC196661 ILG196661 IBK196661 HRO196661 HHS196661 GXW196661 GOA196661 GEE196661 FUI196661 FKM196661 FAQ196661 EQU196661 EGY196661 DXC196661 DNG196661 DDK196661 CTO196661 CJS196661 BZW196661 BQA196661 BGE196661 AWI196661 AMM196661 ACQ196661 SU196661 IY196661 C196661 WVK131125 WLO131125 WBS131125 VRW131125 VIA131125 UYE131125 UOI131125 UEM131125 TUQ131125 TKU131125 TAY131125 SRC131125 SHG131125 RXK131125 RNO131125 RDS131125 QTW131125 QKA131125 QAE131125 PQI131125 PGM131125 OWQ131125 OMU131125 OCY131125 NTC131125 NJG131125 MZK131125 MPO131125 MFS131125 LVW131125 LMA131125 LCE131125 KSI131125 KIM131125 JYQ131125 JOU131125 JEY131125 IVC131125 ILG131125 IBK131125 HRO131125 HHS131125 GXW131125 GOA131125 GEE131125 FUI131125 FKM131125 FAQ131125 EQU131125 EGY131125 DXC131125 DNG131125 DDK131125 CTO131125 CJS131125 BZW131125 BQA131125 BGE131125 AWI131125 AMM131125 ACQ131125 SU131125 IY131125 C131125 WVK65589 WLO65589 WBS65589 VRW65589 VIA65589 UYE65589 UOI65589 UEM65589 TUQ65589 TKU65589 TAY65589 SRC65589 SHG65589 RXK65589 RNO65589 RDS65589 QTW65589 QKA65589 QAE65589 PQI65589 PGM65589 OWQ65589 OMU65589 OCY65589 NTC65589 NJG65589 MZK65589 MPO65589 MFS65589 LVW65589 LMA65589 LCE65589 KSI65589 KIM65589 JYQ65589 JOU65589 JEY65589 IVC65589 ILG65589 IBK65589 HRO65589 HHS65589 GXW65589 GOA65589 GEE65589 FUI65589 FKM65589 FAQ65589 EQU65589 EGY65589 DXC65589 DNG65589 DDK65589 CTO65589 CJS65589 BZW65589 BQA65589 BGE65589 AWI65589 AMM65589 ACQ65589 SU65589 IY65589 C65589 WVK983091 WLO983091 WBS983091 VRW983091 VIA983091 UYE983091 UOI983091 UEM983091 TUQ983091 TKU983091 TAY983091 SRC983091 SHG983091 RXK983091 RNO983091 RDS983091 QTW983091 QKA983091 QAE983091 PQI983091 PGM983091 OWQ983091 OMU983091 OCY983091 NTC983091 NJG983091 MZK983091 MPO983091 MFS983091 LVW983091 LMA983091 LCE983091 KSI983091 KIM983091 JYQ983091 JOU983091 JEY983091 IVC983091 ILG983091 IBK983091 HRO983091 HHS983091 GXW983091 GOA983091 GEE983091 FUI983091 FKM983091 FAQ983091 EQU983091 EGY983091 DXC983091 DNG983091 DDK983091 CTO983091 CJS983091 BZW983091 BQA983091 BGE983091 AWI983091 AMM983091 ACQ983091 SU983091 IY983091 C983091 WVK917555 WLO917555 WBS917555 VRW917555 VIA917555 UYE917555 UOI917555 UEM917555 TUQ917555 TKU917555 TAY917555 SRC917555 SHG917555 RXK917555 RNO917555 RDS917555 QTW917555 QKA917555 QAE917555 PQI917555 PGM917555 OWQ917555 OMU917555 OCY917555 NTC917555 NJG917555 MZK917555 MPO917555 MFS917555 LVW917555 LMA917555 LCE917555 KSI917555 KIM917555 JYQ917555 JOU917555 JEY917555 IVC917555 ILG917555 IBK917555 HRO917555 HHS917555 GXW917555 GOA917555 GEE917555 FUI917555 FKM917555 FAQ917555 EQU917555 EGY917555 DXC917555 DNG917555 DDK917555 CTO917555 CJS917555 BZW917555 BQA917555 BGE917555 AWI917555 AMM917555 ACQ917555 SU917555 IY917555 C917555 WVK852019 WLO852019 WBS852019 VRW852019 VIA852019 UYE852019 UOI852019 UEM852019 TUQ852019 TKU852019 TAY852019 SRC852019 SHG852019 RXK852019 RNO852019 RDS852019 QTW852019 QKA852019 QAE852019 PQI852019 PGM852019 OWQ852019 OMU852019 OCY852019 NTC852019 NJG852019 MZK852019 MPO852019 MFS852019 LVW852019 LMA852019 LCE852019 KSI852019 KIM852019 JYQ852019 JOU852019 JEY852019 IVC852019 ILG852019 IBK852019 HRO852019 HHS852019 GXW852019 GOA852019 GEE852019 FUI852019 FKM852019 FAQ852019 EQU852019 EGY852019 DXC852019 DNG852019 DDK852019 CTO852019 CJS852019 BZW852019 BQA852019 BGE852019 AWI852019 AMM852019 ACQ852019 SU852019 IY852019 C852019 WVK786483 WLO786483 WBS786483 VRW786483 VIA786483 UYE786483 UOI786483 UEM786483 TUQ786483 TKU786483 TAY786483 SRC786483 SHG786483 RXK786483 RNO786483 RDS786483 QTW786483 QKA786483 QAE786483 PQI786483 PGM786483 OWQ786483 OMU786483 OCY786483 NTC786483 NJG786483 MZK786483 MPO786483 MFS786483 LVW786483 LMA786483 LCE786483 KSI786483 KIM786483 JYQ786483 JOU786483 JEY786483 IVC786483 ILG786483 IBK786483 HRO786483 HHS786483 GXW786483 GOA786483 GEE786483 FUI786483 FKM786483 FAQ786483 EQU786483 EGY786483 DXC786483 DNG786483 DDK786483 CTO786483 CJS786483 BZW786483 BQA786483 BGE786483 AWI786483 AMM786483 ACQ786483 SU786483 IY786483 C786483 WVK720947 WLO720947 WBS720947 VRW720947 VIA720947 UYE720947 UOI720947 UEM720947 TUQ720947 TKU720947 TAY720947 SRC720947 SHG720947 RXK720947 RNO720947 RDS720947 QTW720947 QKA720947 QAE720947 PQI720947 PGM720947 OWQ720947 OMU720947 OCY720947 NTC720947 NJG720947 MZK720947 MPO720947 MFS720947 LVW720947 LMA720947 LCE720947 KSI720947 KIM720947 JYQ720947 JOU720947 JEY720947 IVC720947 ILG720947 IBK720947 HRO720947 HHS720947 GXW720947 GOA720947 GEE720947 FUI720947 FKM720947 FAQ720947 EQU720947 EGY720947 DXC720947 DNG720947 DDK720947 CTO720947 CJS720947 BZW720947 BQA720947 BGE720947 AWI720947 AMM720947 ACQ720947 SU720947 IY720947 C720947 WVK655411 WLO655411 WBS655411 VRW655411 VIA655411 UYE655411 UOI655411 UEM655411 TUQ655411 TKU655411 TAY655411 SRC655411 SHG655411 RXK655411 RNO655411 RDS655411 QTW655411 QKA655411 QAE655411 PQI655411 PGM655411 OWQ655411 OMU655411 OCY655411 NTC655411 NJG655411 MZK655411 MPO655411 MFS655411 LVW655411 LMA655411 LCE655411 KSI655411 KIM655411 JYQ655411 JOU655411 JEY655411 IVC655411 ILG655411 IBK655411 HRO655411 HHS655411 GXW655411 GOA655411 GEE655411 FUI655411 FKM655411 FAQ655411 EQU655411 EGY655411 DXC655411 DNG655411 DDK655411 CTO655411 CJS655411 BZW655411 BQA655411 BGE655411 AWI655411 AMM655411 ACQ655411 SU655411 IY655411 C655411 WVK589875 WLO589875 WBS589875 VRW589875 VIA589875 UYE589875 UOI589875 UEM589875 TUQ589875 TKU589875 TAY589875 SRC589875 SHG589875 RXK589875 RNO589875 RDS589875 QTW589875 QKA589875 QAE589875 PQI589875 PGM589875 OWQ589875 OMU589875 OCY589875 NTC589875 NJG589875 MZK589875 MPO589875 MFS589875 LVW589875 LMA589875 LCE589875 KSI589875 KIM589875 JYQ589875 JOU589875 JEY589875 IVC589875 ILG589875 IBK589875 HRO589875 HHS589875 GXW589875 GOA589875 GEE589875 FUI589875 FKM589875 FAQ589875 EQU589875 EGY589875 DXC589875 DNG589875 DDK589875 CTO589875 CJS589875 BZW589875 BQA589875 BGE589875 AWI589875 AMM589875 ACQ589875 SU589875 IY589875 C589875 WVK524339 WLO524339 WBS524339 VRW524339 VIA524339 UYE524339 UOI524339 UEM524339 TUQ524339 TKU524339 TAY524339 SRC524339 SHG524339 RXK524339 RNO524339 RDS524339 QTW524339 QKA524339 QAE524339 PQI524339 PGM524339 OWQ524339 OMU524339 OCY524339 NTC524339 NJG524339 MZK524339 MPO524339 MFS524339 LVW524339 LMA524339 LCE524339 KSI524339 KIM524339 JYQ524339 JOU524339 JEY524339 IVC524339 ILG524339 IBK524339 HRO524339 HHS524339 GXW524339 GOA524339 GEE524339 FUI524339 FKM524339 FAQ524339 EQU524339 EGY524339 DXC524339 DNG524339 DDK524339 CTO524339 CJS524339 BZW524339 BQA524339 BGE524339 AWI524339 AMM524339 ACQ524339 SU524339 IY524339 C524339 WVK458803 WLO458803 WBS458803 VRW458803 VIA458803 UYE458803 UOI458803 UEM458803 TUQ458803 TKU458803 TAY458803 SRC458803 SHG458803 RXK458803 RNO458803 RDS458803 QTW458803 QKA458803 QAE458803 PQI458803 PGM458803 OWQ458803 OMU458803 OCY458803 NTC458803 NJG458803 MZK458803 MPO458803 MFS458803 LVW458803 LMA458803 LCE458803 KSI458803 KIM458803 JYQ458803 JOU458803 JEY458803 IVC458803 ILG458803 IBK458803 HRO458803 HHS458803 GXW458803 GOA458803 GEE458803 FUI458803 FKM458803 FAQ458803 EQU458803 EGY458803 DXC458803 DNG458803 DDK458803 CTO458803 CJS458803 BZW458803 BQA458803 BGE458803 AWI458803 AMM458803 ACQ458803 SU458803 IY458803 C458803 WVK393267 WLO393267 WBS393267 VRW393267 VIA393267 UYE393267 UOI393267 UEM393267 TUQ393267 TKU393267 TAY393267 SRC393267 SHG393267 RXK393267 RNO393267 RDS393267 QTW393267 QKA393267 QAE393267 PQI393267 PGM393267 OWQ393267 OMU393267 OCY393267 NTC393267 NJG393267 MZK393267 MPO393267 MFS393267 LVW393267 LMA393267 LCE393267 KSI393267 KIM393267 JYQ393267 JOU393267 JEY393267 IVC393267 ILG393267 IBK393267 HRO393267 HHS393267 GXW393267 GOA393267 GEE393267 FUI393267 FKM393267 FAQ393267 EQU393267 EGY393267 DXC393267 DNG393267 DDK393267 CTO393267 CJS393267 BZW393267 BQA393267 BGE393267 AWI393267 AMM393267 ACQ393267 SU393267 IY393267 C393267 WVK327731 WLO327731 WBS327731 VRW327731 VIA327731 UYE327731 UOI327731 UEM327731 TUQ327731 TKU327731 TAY327731 SRC327731 SHG327731 RXK327731 RNO327731 RDS327731 QTW327731 QKA327731 QAE327731 PQI327731 PGM327731 OWQ327731 OMU327731 OCY327731 NTC327731 NJG327731 MZK327731 MPO327731 MFS327731 LVW327731 LMA327731 LCE327731 KSI327731 KIM327731 JYQ327731 JOU327731 JEY327731 IVC327731 ILG327731 IBK327731 HRO327731 HHS327731 GXW327731 GOA327731 GEE327731 FUI327731 FKM327731 FAQ327731 EQU327731 EGY327731 DXC327731 DNG327731 DDK327731 CTO327731 CJS327731 BZW327731 BQA327731 BGE327731 AWI327731 AMM327731 ACQ327731 SU327731 IY327731 C327731 WVK262195 WLO262195 WBS262195 VRW262195 VIA262195 UYE262195 UOI262195 UEM262195 TUQ262195 TKU262195 TAY262195 SRC262195 SHG262195 RXK262195 RNO262195 RDS262195 QTW262195 QKA262195 QAE262195 PQI262195 PGM262195 OWQ262195 OMU262195 OCY262195 NTC262195 NJG262195 MZK262195 MPO262195 MFS262195 LVW262195 LMA262195 LCE262195 KSI262195 KIM262195 JYQ262195 JOU262195 JEY262195 IVC262195 ILG262195 IBK262195 HRO262195 HHS262195 GXW262195 GOA262195 GEE262195 FUI262195 FKM262195 FAQ262195 EQU262195 EGY262195 DXC262195 DNG262195 DDK262195 CTO262195 CJS262195 BZW262195 BQA262195 BGE262195 AWI262195 AMM262195 ACQ262195 SU262195 IY262195 C262195 WVK196659 WLO196659 WBS196659 VRW196659 VIA196659 UYE196659 UOI196659 UEM196659 TUQ196659 TKU196659 TAY196659 SRC196659 SHG196659 RXK196659 RNO196659 RDS196659 QTW196659 QKA196659 QAE196659 PQI196659 PGM196659 OWQ196659 OMU196659 OCY196659 NTC196659 NJG196659 MZK196659 MPO196659 MFS196659 LVW196659 LMA196659 LCE196659 KSI196659 KIM196659 JYQ196659 JOU196659 JEY196659 IVC196659 ILG196659 IBK196659 HRO196659 HHS196659 GXW196659 GOA196659 GEE196659 FUI196659 FKM196659 FAQ196659 EQU196659 EGY196659 DXC196659 DNG196659 DDK196659 CTO196659 CJS196659 BZW196659 BQA196659 BGE196659 AWI196659 AMM196659 ACQ196659 SU196659 IY196659 C196659 WVK131123 WLO131123 WBS131123 VRW131123 VIA131123 UYE131123 UOI131123 UEM131123 TUQ131123 TKU131123 TAY131123 SRC131123 SHG131123 RXK131123 RNO131123 RDS131123 QTW131123 QKA131123 QAE131123 PQI131123 PGM131123 OWQ131123 OMU131123 OCY131123 NTC131123 NJG131123 MZK131123 MPO131123 MFS131123 LVW131123 LMA131123 LCE131123 KSI131123 KIM131123 JYQ131123 JOU131123 JEY131123 IVC131123 ILG131123 IBK131123 HRO131123 HHS131123 GXW131123 GOA131123 GEE131123 FUI131123 FKM131123 FAQ131123 EQU131123 EGY131123 DXC131123 DNG131123 DDK131123 CTO131123 CJS131123 BZW131123 BQA131123 BGE131123 AWI131123 AMM131123 ACQ131123 SU131123 IY131123 C131123 WVK65587 WLO65587 WBS65587 VRW65587 VIA65587 UYE65587 UOI65587 UEM65587 TUQ65587 TKU65587 TAY65587 SRC65587 SHG65587 RXK65587 RNO65587 RDS65587 QTW65587 QKA65587 QAE65587 PQI65587 PGM65587 OWQ65587 OMU65587 OCY65587 NTC65587 NJG65587 MZK65587 MPO65587 MFS65587 LVW65587 LMA65587 LCE65587 KSI65587 KIM65587 JYQ65587 JOU65587 JEY65587 IVC65587 ILG65587 IBK65587 HRO65587 HHS65587 GXW65587 GOA65587 GEE65587 FUI65587 FKM65587 FAQ65587 EQU65587 EGY65587 DXC65587 DNG65587 DDK65587 CTO65587 CJS65587 BZW65587 BQA65587 BGE65587 AWI65587 AMM65587 ACQ65587 SU65587 IY65587 C65587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WVK36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WLO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formula1>$P$9:$P$10</formula1>
    </dataValidation>
    <dataValidation type="list" allowBlank="1" showInputMessage="1" showErrorMessage="1" sqref="WVL983089:WVQ983089 WBT983089:WBY983089 VRX983089:VSC983089 VIB983089:VIG983089 UYF983089:UYK983089 UOJ983089:UOO983089 UEN983089:UES983089 TUR983089:TUW983089 TKV983089:TLA983089 TAZ983089:TBE983089 SRD983089:SRI983089 SHH983089:SHM983089 RXL983089:RXQ983089 RNP983089:RNU983089 RDT983089:RDY983089 QTX983089:QUC983089 QKB983089:QKG983089 QAF983089:QAK983089 PQJ983089:PQO983089 PGN983089:PGS983089 OWR983089:OWW983089 OMV983089:ONA983089 OCZ983089:ODE983089 NTD983089:NTI983089 NJH983089:NJM983089 MZL983089:MZQ983089 MPP983089:MPU983089 MFT983089:MFY983089 LVX983089:LWC983089 LMB983089:LMG983089 LCF983089:LCK983089 KSJ983089:KSO983089 KIN983089:KIS983089 JYR983089:JYW983089 JOV983089:JPA983089 JEZ983089:JFE983089 IVD983089:IVI983089 ILH983089:ILM983089 IBL983089:IBQ983089 HRP983089:HRU983089 HHT983089:HHY983089 GXX983089:GYC983089 GOB983089:GOG983089 GEF983089:GEK983089 FUJ983089:FUO983089 FKN983089:FKS983089 FAR983089:FAW983089 EQV983089:ERA983089 EGZ983089:EHE983089 DXD983089:DXI983089 DNH983089:DNM983089 DDL983089:DDQ983089 CTP983089:CTU983089 CJT983089:CJY983089 BZX983089:CAC983089 BQB983089:BQG983089 BGF983089:BGK983089 AWJ983089:AWO983089 AMN983089:AMS983089 ACR983089:ACW983089 SV983089:TA983089 IZ983089:JE983089 D983089:I983089 WVL917553:WVQ917553 WLP917553:WLU917553 WBT917553:WBY917553 VRX917553:VSC917553 VIB917553:VIG917553 UYF917553:UYK917553 UOJ917553:UOO917553 UEN917553:UES917553 TUR917553:TUW917553 TKV917553:TLA917553 TAZ917553:TBE917553 SRD917553:SRI917553 SHH917553:SHM917553 RXL917553:RXQ917553 RNP917553:RNU917553 RDT917553:RDY917553 QTX917553:QUC917553 QKB917553:QKG917553 QAF917553:QAK917553 PQJ917553:PQO917553 PGN917553:PGS917553 OWR917553:OWW917553 OMV917553:ONA917553 OCZ917553:ODE917553 NTD917553:NTI917553 NJH917553:NJM917553 MZL917553:MZQ917553 MPP917553:MPU917553 MFT917553:MFY917553 LVX917553:LWC917553 LMB917553:LMG917553 LCF917553:LCK917553 KSJ917553:KSO917553 KIN917553:KIS917553 JYR917553:JYW917553 JOV917553:JPA917553 JEZ917553:JFE917553 IVD917553:IVI917553 ILH917553:ILM917553 IBL917553:IBQ917553 HRP917553:HRU917553 HHT917553:HHY917553 GXX917553:GYC917553 GOB917553:GOG917553 GEF917553:GEK917553 FUJ917553:FUO917553 FKN917553:FKS917553 FAR917553:FAW917553 EQV917553:ERA917553 EGZ917553:EHE917553 DXD917553:DXI917553 DNH917553:DNM917553 DDL917553:DDQ917553 CTP917553:CTU917553 CJT917553:CJY917553 BZX917553:CAC917553 BQB917553:BQG917553 BGF917553:BGK917553 AWJ917553:AWO917553 AMN917553:AMS917553 ACR917553:ACW917553 SV917553:TA917553 IZ917553:JE917553 D917553:I917553 WVL852017:WVQ852017 WLP852017:WLU852017 WBT852017:WBY852017 VRX852017:VSC852017 VIB852017:VIG852017 UYF852017:UYK852017 UOJ852017:UOO852017 UEN852017:UES852017 TUR852017:TUW852017 TKV852017:TLA852017 TAZ852017:TBE852017 SRD852017:SRI852017 SHH852017:SHM852017 RXL852017:RXQ852017 RNP852017:RNU852017 RDT852017:RDY852017 QTX852017:QUC852017 QKB852017:QKG852017 QAF852017:QAK852017 PQJ852017:PQO852017 PGN852017:PGS852017 OWR852017:OWW852017 OMV852017:ONA852017 OCZ852017:ODE852017 NTD852017:NTI852017 NJH852017:NJM852017 MZL852017:MZQ852017 MPP852017:MPU852017 MFT852017:MFY852017 LVX852017:LWC852017 LMB852017:LMG852017 LCF852017:LCK852017 KSJ852017:KSO852017 KIN852017:KIS852017 JYR852017:JYW852017 JOV852017:JPA852017 JEZ852017:JFE852017 IVD852017:IVI852017 ILH852017:ILM852017 IBL852017:IBQ852017 HRP852017:HRU852017 HHT852017:HHY852017 GXX852017:GYC852017 GOB852017:GOG852017 GEF852017:GEK852017 FUJ852017:FUO852017 FKN852017:FKS852017 FAR852017:FAW852017 EQV852017:ERA852017 EGZ852017:EHE852017 DXD852017:DXI852017 DNH852017:DNM852017 DDL852017:DDQ852017 CTP852017:CTU852017 CJT852017:CJY852017 BZX852017:CAC852017 BQB852017:BQG852017 BGF852017:BGK852017 AWJ852017:AWO852017 AMN852017:AMS852017 ACR852017:ACW852017 SV852017:TA852017 IZ852017:JE852017 D852017:I852017 WVL786481:WVQ786481 WLP786481:WLU786481 WBT786481:WBY786481 VRX786481:VSC786481 VIB786481:VIG786481 UYF786481:UYK786481 UOJ786481:UOO786481 UEN786481:UES786481 TUR786481:TUW786481 TKV786481:TLA786481 TAZ786481:TBE786481 SRD786481:SRI786481 SHH786481:SHM786481 RXL786481:RXQ786481 RNP786481:RNU786481 RDT786481:RDY786481 QTX786481:QUC786481 QKB786481:QKG786481 QAF786481:QAK786481 PQJ786481:PQO786481 PGN786481:PGS786481 OWR786481:OWW786481 OMV786481:ONA786481 OCZ786481:ODE786481 NTD786481:NTI786481 NJH786481:NJM786481 MZL786481:MZQ786481 MPP786481:MPU786481 MFT786481:MFY786481 LVX786481:LWC786481 LMB786481:LMG786481 LCF786481:LCK786481 KSJ786481:KSO786481 KIN786481:KIS786481 JYR786481:JYW786481 JOV786481:JPA786481 JEZ786481:JFE786481 IVD786481:IVI786481 ILH786481:ILM786481 IBL786481:IBQ786481 HRP786481:HRU786481 HHT786481:HHY786481 GXX786481:GYC786481 GOB786481:GOG786481 GEF786481:GEK786481 FUJ786481:FUO786481 FKN786481:FKS786481 FAR786481:FAW786481 EQV786481:ERA786481 EGZ786481:EHE786481 DXD786481:DXI786481 DNH786481:DNM786481 DDL786481:DDQ786481 CTP786481:CTU786481 CJT786481:CJY786481 BZX786481:CAC786481 BQB786481:BQG786481 BGF786481:BGK786481 AWJ786481:AWO786481 AMN786481:AMS786481 ACR786481:ACW786481 SV786481:TA786481 IZ786481:JE786481 D786481:I786481 WVL720945:WVQ720945 WLP720945:WLU720945 WBT720945:WBY720945 VRX720945:VSC720945 VIB720945:VIG720945 UYF720945:UYK720945 UOJ720945:UOO720945 UEN720945:UES720945 TUR720945:TUW720945 TKV720945:TLA720945 TAZ720945:TBE720945 SRD720945:SRI720945 SHH720945:SHM720945 RXL720945:RXQ720945 RNP720945:RNU720945 RDT720945:RDY720945 QTX720945:QUC720945 QKB720945:QKG720945 QAF720945:QAK720945 PQJ720945:PQO720945 PGN720945:PGS720945 OWR720945:OWW720945 OMV720945:ONA720945 OCZ720945:ODE720945 NTD720945:NTI720945 NJH720945:NJM720945 MZL720945:MZQ720945 MPP720945:MPU720945 MFT720945:MFY720945 LVX720945:LWC720945 LMB720945:LMG720945 LCF720945:LCK720945 KSJ720945:KSO720945 KIN720945:KIS720945 JYR720945:JYW720945 JOV720945:JPA720945 JEZ720945:JFE720945 IVD720945:IVI720945 ILH720945:ILM720945 IBL720945:IBQ720945 HRP720945:HRU720945 HHT720945:HHY720945 GXX720945:GYC720945 GOB720945:GOG720945 GEF720945:GEK720945 FUJ720945:FUO720945 FKN720945:FKS720945 FAR720945:FAW720945 EQV720945:ERA720945 EGZ720945:EHE720945 DXD720945:DXI720945 DNH720945:DNM720945 DDL720945:DDQ720945 CTP720945:CTU720945 CJT720945:CJY720945 BZX720945:CAC720945 BQB720945:BQG720945 BGF720945:BGK720945 AWJ720945:AWO720945 AMN720945:AMS720945 ACR720945:ACW720945 SV720945:TA720945 IZ720945:JE720945 D720945:I720945 WVL655409:WVQ655409 WLP655409:WLU655409 WBT655409:WBY655409 VRX655409:VSC655409 VIB655409:VIG655409 UYF655409:UYK655409 UOJ655409:UOO655409 UEN655409:UES655409 TUR655409:TUW655409 TKV655409:TLA655409 TAZ655409:TBE655409 SRD655409:SRI655409 SHH655409:SHM655409 RXL655409:RXQ655409 RNP655409:RNU655409 RDT655409:RDY655409 QTX655409:QUC655409 QKB655409:QKG655409 QAF655409:QAK655409 PQJ655409:PQO655409 PGN655409:PGS655409 OWR655409:OWW655409 OMV655409:ONA655409 OCZ655409:ODE655409 NTD655409:NTI655409 NJH655409:NJM655409 MZL655409:MZQ655409 MPP655409:MPU655409 MFT655409:MFY655409 LVX655409:LWC655409 LMB655409:LMG655409 LCF655409:LCK655409 KSJ655409:KSO655409 KIN655409:KIS655409 JYR655409:JYW655409 JOV655409:JPA655409 JEZ655409:JFE655409 IVD655409:IVI655409 ILH655409:ILM655409 IBL655409:IBQ655409 HRP655409:HRU655409 HHT655409:HHY655409 GXX655409:GYC655409 GOB655409:GOG655409 GEF655409:GEK655409 FUJ655409:FUO655409 FKN655409:FKS655409 FAR655409:FAW655409 EQV655409:ERA655409 EGZ655409:EHE655409 DXD655409:DXI655409 DNH655409:DNM655409 DDL655409:DDQ655409 CTP655409:CTU655409 CJT655409:CJY655409 BZX655409:CAC655409 BQB655409:BQG655409 BGF655409:BGK655409 AWJ655409:AWO655409 AMN655409:AMS655409 ACR655409:ACW655409 SV655409:TA655409 IZ655409:JE655409 D655409:I655409 WVL589873:WVQ589873 WLP589873:WLU589873 WBT589873:WBY589873 VRX589873:VSC589873 VIB589873:VIG589873 UYF589873:UYK589873 UOJ589873:UOO589873 UEN589873:UES589873 TUR589873:TUW589873 TKV589873:TLA589873 TAZ589873:TBE589873 SRD589873:SRI589873 SHH589873:SHM589873 RXL589873:RXQ589873 RNP589873:RNU589873 RDT589873:RDY589873 QTX589873:QUC589873 QKB589873:QKG589873 QAF589873:QAK589873 PQJ589873:PQO589873 PGN589873:PGS589873 OWR589873:OWW589873 OMV589873:ONA589873 OCZ589873:ODE589873 NTD589873:NTI589873 NJH589873:NJM589873 MZL589873:MZQ589873 MPP589873:MPU589873 MFT589873:MFY589873 LVX589873:LWC589873 LMB589873:LMG589873 LCF589873:LCK589873 KSJ589873:KSO589873 KIN589873:KIS589873 JYR589873:JYW589873 JOV589873:JPA589873 JEZ589873:JFE589873 IVD589873:IVI589873 ILH589873:ILM589873 IBL589873:IBQ589873 HRP589873:HRU589873 HHT589873:HHY589873 GXX589873:GYC589873 GOB589873:GOG589873 GEF589873:GEK589873 FUJ589873:FUO589873 FKN589873:FKS589873 FAR589873:FAW589873 EQV589873:ERA589873 EGZ589873:EHE589873 DXD589873:DXI589873 DNH589873:DNM589873 DDL589873:DDQ589873 CTP589873:CTU589873 CJT589873:CJY589873 BZX589873:CAC589873 BQB589873:BQG589873 BGF589873:BGK589873 AWJ589873:AWO589873 AMN589873:AMS589873 ACR589873:ACW589873 SV589873:TA589873 IZ589873:JE589873 D589873:I589873 WVL524337:WVQ524337 WLP524337:WLU524337 WBT524337:WBY524337 VRX524337:VSC524337 VIB524337:VIG524337 UYF524337:UYK524337 UOJ524337:UOO524337 UEN524337:UES524337 TUR524337:TUW524337 TKV524337:TLA524337 TAZ524337:TBE524337 SRD524337:SRI524337 SHH524337:SHM524337 RXL524337:RXQ524337 RNP524337:RNU524337 RDT524337:RDY524337 QTX524337:QUC524337 QKB524337:QKG524337 QAF524337:QAK524337 PQJ524337:PQO524337 PGN524337:PGS524337 OWR524337:OWW524337 OMV524337:ONA524337 OCZ524337:ODE524337 NTD524337:NTI524337 NJH524337:NJM524337 MZL524337:MZQ524337 MPP524337:MPU524337 MFT524337:MFY524337 LVX524337:LWC524337 LMB524337:LMG524337 LCF524337:LCK524337 KSJ524337:KSO524337 KIN524337:KIS524337 JYR524337:JYW524337 JOV524337:JPA524337 JEZ524337:JFE524337 IVD524337:IVI524337 ILH524337:ILM524337 IBL524337:IBQ524337 HRP524337:HRU524337 HHT524337:HHY524337 GXX524337:GYC524337 GOB524337:GOG524337 GEF524337:GEK524337 FUJ524337:FUO524337 FKN524337:FKS524337 FAR524337:FAW524337 EQV524337:ERA524337 EGZ524337:EHE524337 DXD524337:DXI524337 DNH524337:DNM524337 DDL524337:DDQ524337 CTP524337:CTU524337 CJT524337:CJY524337 BZX524337:CAC524337 BQB524337:BQG524337 BGF524337:BGK524337 AWJ524337:AWO524337 AMN524337:AMS524337 ACR524337:ACW524337 SV524337:TA524337 IZ524337:JE524337 D524337:I524337 WVL458801:WVQ458801 WLP458801:WLU458801 WBT458801:WBY458801 VRX458801:VSC458801 VIB458801:VIG458801 UYF458801:UYK458801 UOJ458801:UOO458801 UEN458801:UES458801 TUR458801:TUW458801 TKV458801:TLA458801 TAZ458801:TBE458801 SRD458801:SRI458801 SHH458801:SHM458801 RXL458801:RXQ458801 RNP458801:RNU458801 RDT458801:RDY458801 QTX458801:QUC458801 QKB458801:QKG458801 QAF458801:QAK458801 PQJ458801:PQO458801 PGN458801:PGS458801 OWR458801:OWW458801 OMV458801:ONA458801 OCZ458801:ODE458801 NTD458801:NTI458801 NJH458801:NJM458801 MZL458801:MZQ458801 MPP458801:MPU458801 MFT458801:MFY458801 LVX458801:LWC458801 LMB458801:LMG458801 LCF458801:LCK458801 KSJ458801:KSO458801 KIN458801:KIS458801 JYR458801:JYW458801 JOV458801:JPA458801 JEZ458801:JFE458801 IVD458801:IVI458801 ILH458801:ILM458801 IBL458801:IBQ458801 HRP458801:HRU458801 HHT458801:HHY458801 GXX458801:GYC458801 GOB458801:GOG458801 GEF458801:GEK458801 FUJ458801:FUO458801 FKN458801:FKS458801 FAR458801:FAW458801 EQV458801:ERA458801 EGZ458801:EHE458801 DXD458801:DXI458801 DNH458801:DNM458801 DDL458801:DDQ458801 CTP458801:CTU458801 CJT458801:CJY458801 BZX458801:CAC458801 BQB458801:BQG458801 BGF458801:BGK458801 AWJ458801:AWO458801 AMN458801:AMS458801 ACR458801:ACW458801 SV458801:TA458801 IZ458801:JE458801 D458801:I458801 WVL393265:WVQ393265 WLP393265:WLU393265 WBT393265:WBY393265 VRX393265:VSC393265 VIB393265:VIG393265 UYF393265:UYK393265 UOJ393265:UOO393265 UEN393265:UES393265 TUR393265:TUW393265 TKV393265:TLA393265 TAZ393265:TBE393265 SRD393265:SRI393265 SHH393265:SHM393265 RXL393265:RXQ393265 RNP393265:RNU393265 RDT393265:RDY393265 QTX393265:QUC393265 QKB393265:QKG393265 QAF393265:QAK393265 PQJ393265:PQO393265 PGN393265:PGS393265 OWR393265:OWW393265 OMV393265:ONA393265 OCZ393265:ODE393265 NTD393265:NTI393265 NJH393265:NJM393265 MZL393265:MZQ393265 MPP393265:MPU393265 MFT393265:MFY393265 LVX393265:LWC393265 LMB393265:LMG393265 LCF393265:LCK393265 KSJ393265:KSO393265 KIN393265:KIS393265 JYR393265:JYW393265 JOV393265:JPA393265 JEZ393265:JFE393265 IVD393265:IVI393265 ILH393265:ILM393265 IBL393265:IBQ393265 HRP393265:HRU393265 HHT393265:HHY393265 GXX393265:GYC393265 GOB393265:GOG393265 GEF393265:GEK393265 FUJ393265:FUO393265 FKN393265:FKS393265 FAR393265:FAW393265 EQV393265:ERA393265 EGZ393265:EHE393265 DXD393265:DXI393265 DNH393265:DNM393265 DDL393265:DDQ393265 CTP393265:CTU393265 CJT393265:CJY393265 BZX393265:CAC393265 BQB393265:BQG393265 BGF393265:BGK393265 AWJ393265:AWO393265 AMN393265:AMS393265 ACR393265:ACW393265 SV393265:TA393265 IZ393265:JE393265 D393265:I393265 WVL327729:WVQ327729 WLP327729:WLU327729 WBT327729:WBY327729 VRX327729:VSC327729 VIB327729:VIG327729 UYF327729:UYK327729 UOJ327729:UOO327729 UEN327729:UES327729 TUR327729:TUW327729 TKV327729:TLA327729 TAZ327729:TBE327729 SRD327729:SRI327729 SHH327729:SHM327729 RXL327729:RXQ327729 RNP327729:RNU327729 RDT327729:RDY327729 QTX327729:QUC327729 QKB327729:QKG327729 QAF327729:QAK327729 PQJ327729:PQO327729 PGN327729:PGS327729 OWR327729:OWW327729 OMV327729:ONA327729 OCZ327729:ODE327729 NTD327729:NTI327729 NJH327729:NJM327729 MZL327729:MZQ327729 MPP327729:MPU327729 MFT327729:MFY327729 LVX327729:LWC327729 LMB327729:LMG327729 LCF327729:LCK327729 KSJ327729:KSO327729 KIN327729:KIS327729 JYR327729:JYW327729 JOV327729:JPA327729 JEZ327729:JFE327729 IVD327729:IVI327729 ILH327729:ILM327729 IBL327729:IBQ327729 HRP327729:HRU327729 HHT327729:HHY327729 GXX327729:GYC327729 GOB327729:GOG327729 GEF327729:GEK327729 FUJ327729:FUO327729 FKN327729:FKS327729 FAR327729:FAW327729 EQV327729:ERA327729 EGZ327729:EHE327729 DXD327729:DXI327729 DNH327729:DNM327729 DDL327729:DDQ327729 CTP327729:CTU327729 CJT327729:CJY327729 BZX327729:CAC327729 BQB327729:BQG327729 BGF327729:BGK327729 AWJ327729:AWO327729 AMN327729:AMS327729 ACR327729:ACW327729 SV327729:TA327729 IZ327729:JE327729 D327729:I327729 WVL262193:WVQ262193 WLP262193:WLU262193 WBT262193:WBY262193 VRX262193:VSC262193 VIB262193:VIG262193 UYF262193:UYK262193 UOJ262193:UOO262193 UEN262193:UES262193 TUR262193:TUW262193 TKV262193:TLA262193 TAZ262193:TBE262193 SRD262193:SRI262193 SHH262193:SHM262193 RXL262193:RXQ262193 RNP262193:RNU262193 RDT262193:RDY262193 QTX262193:QUC262193 QKB262193:QKG262193 QAF262193:QAK262193 PQJ262193:PQO262193 PGN262193:PGS262193 OWR262193:OWW262193 OMV262193:ONA262193 OCZ262193:ODE262193 NTD262193:NTI262193 NJH262193:NJM262193 MZL262193:MZQ262193 MPP262193:MPU262193 MFT262193:MFY262193 LVX262193:LWC262193 LMB262193:LMG262193 LCF262193:LCK262193 KSJ262193:KSO262193 KIN262193:KIS262193 JYR262193:JYW262193 JOV262193:JPA262193 JEZ262193:JFE262193 IVD262193:IVI262193 ILH262193:ILM262193 IBL262193:IBQ262193 HRP262193:HRU262193 HHT262193:HHY262193 GXX262193:GYC262193 GOB262193:GOG262193 GEF262193:GEK262193 FUJ262193:FUO262193 FKN262193:FKS262193 FAR262193:FAW262193 EQV262193:ERA262193 EGZ262193:EHE262193 DXD262193:DXI262193 DNH262193:DNM262193 DDL262193:DDQ262193 CTP262193:CTU262193 CJT262193:CJY262193 BZX262193:CAC262193 BQB262193:BQG262193 BGF262193:BGK262193 AWJ262193:AWO262193 AMN262193:AMS262193 ACR262193:ACW262193 SV262193:TA262193 IZ262193:JE262193 D262193:I262193 WVL196657:WVQ196657 WLP196657:WLU196657 WBT196657:WBY196657 VRX196657:VSC196657 VIB196657:VIG196657 UYF196657:UYK196657 UOJ196657:UOO196657 UEN196657:UES196657 TUR196657:TUW196657 TKV196657:TLA196657 TAZ196657:TBE196657 SRD196657:SRI196657 SHH196657:SHM196657 RXL196657:RXQ196657 RNP196657:RNU196657 RDT196657:RDY196657 QTX196657:QUC196657 QKB196657:QKG196657 QAF196657:QAK196657 PQJ196657:PQO196657 PGN196657:PGS196657 OWR196657:OWW196657 OMV196657:ONA196657 OCZ196657:ODE196657 NTD196657:NTI196657 NJH196657:NJM196657 MZL196657:MZQ196657 MPP196657:MPU196657 MFT196657:MFY196657 LVX196657:LWC196657 LMB196657:LMG196657 LCF196657:LCK196657 KSJ196657:KSO196657 KIN196657:KIS196657 JYR196657:JYW196657 JOV196657:JPA196657 JEZ196657:JFE196657 IVD196657:IVI196657 ILH196657:ILM196657 IBL196657:IBQ196657 HRP196657:HRU196657 HHT196657:HHY196657 GXX196657:GYC196657 GOB196657:GOG196657 GEF196657:GEK196657 FUJ196657:FUO196657 FKN196657:FKS196657 FAR196657:FAW196657 EQV196657:ERA196657 EGZ196657:EHE196657 DXD196657:DXI196657 DNH196657:DNM196657 DDL196657:DDQ196657 CTP196657:CTU196657 CJT196657:CJY196657 BZX196657:CAC196657 BQB196657:BQG196657 BGF196657:BGK196657 AWJ196657:AWO196657 AMN196657:AMS196657 ACR196657:ACW196657 SV196657:TA196657 IZ196657:JE196657 D196657:I196657 WVL131121:WVQ131121 WLP131121:WLU131121 WBT131121:WBY131121 VRX131121:VSC131121 VIB131121:VIG131121 UYF131121:UYK131121 UOJ131121:UOO131121 UEN131121:UES131121 TUR131121:TUW131121 TKV131121:TLA131121 TAZ131121:TBE131121 SRD131121:SRI131121 SHH131121:SHM131121 RXL131121:RXQ131121 RNP131121:RNU131121 RDT131121:RDY131121 QTX131121:QUC131121 QKB131121:QKG131121 QAF131121:QAK131121 PQJ131121:PQO131121 PGN131121:PGS131121 OWR131121:OWW131121 OMV131121:ONA131121 OCZ131121:ODE131121 NTD131121:NTI131121 NJH131121:NJM131121 MZL131121:MZQ131121 MPP131121:MPU131121 MFT131121:MFY131121 LVX131121:LWC131121 LMB131121:LMG131121 LCF131121:LCK131121 KSJ131121:KSO131121 KIN131121:KIS131121 JYR131121:JYW131121 JOV131121:JPA131121 JEZ131121:JFE131121 IVD131121:IVI131121 ILH131121:ILM131121 IBL131121:IBQ131121 HRP131121:HRU131121 HHT131121:HHY131121 GXX131121:GYC131121 GOB131121:GOG131121 GEF131121:GEK131121 FUJ131121:FUO131121 FKN131121:FKS131121 FAR131121:FAW131121 EQV131121:ERA131121 EGZ131121:EHE131121 DXD131121:DXI131121 DNH131121:DNM131121 DDL131121:DDQ131121 CTP131121:CTU131121 CJT131121:CJY131121 BZX131121:CAC131121 BQB131121:BQG131121 BGF131121:BGK131121 AWJ131121:AWO131121 AMN131121:AMS131121 ACR131121:ACW131121 SV131121:TA131121 IZ131121:JE131121 D131121:I131121 WVL65585:WVQ65585 WLP65585:WLU65585 WBT65585:WBY65585 VRX65585:VSC65585 VIB65585:VIG65585 UYF65585:UYK65585 UOJ65585:UOO65585 UEN65585:UES65585 TUR65585:TUW65585 TKV65585:TLA65585 TAZ65585:TBE65585 SRD65585:SRI65585 SHH65585:SHM65585 RXL65585:RXQ65585 RNP65585:RNU65585 RDT65585:RDY65585 QTX65585:QUC65585 QKB65585:QKG65585 QAF65585:QAK65585 PQJ65585:PQO65585 PGN65585:PGS65585 OWR65585:OWW65585 OMV65585:ONA65585 OCZ65585:ODE65585 NTD65585:NTI65585 NJH65585:NJM65585 MZL65585:MZQ65585 MPP65585:MPU65585 MFT65585:MFY65585 LVX65585:LWC65585 LMB65585:LMG65585 LCF65585:LCK65585 KSJ65585:KSO65585 KIN65585:KIS65585 JYR65585:JYW65585 JOV65585:JPA65585 JEZ65585:JFE65585 IVD65585:IVI65585 ILH65585:ILM65585 IBL65585:IBQ65585 HRP65585:HRU65585 HHT65585:HHY65585 GXX65585:GYC65585 GOB65585:GOG65585 GEF65585:GEK65585 FUJ65585:FUO65585 FKN65585:FKS65585 FAR65585:FAW65585 EQV65585:ERA65585 EGZ65585:EHE65585 DXD65585:DXI65585 DNH65585:DNM65585 DDL65585:DDQ65585 CTP65585:CTU65585 CJT65585:CJY65585 BZX65585:CAC65585 BQB65585:BQG65585 BGF65585:BGK65585 AWJ65585:AWO65585 AMN65585:AMS65585 ACR65585:ACW65585 SV65585:TA65585 IZ65585:JE65585 D65585:I65585 IZ30:JE30 SV30:TA30 ACR30:ACW30 AMN30:AMS30 AWJ30:AWO30 BGF30:BGK30 BQB30:BQG30 BZX30:CAC30 CJT30:CJY30 CTP30:CTU30 DDL30:DDQ30 DNH30:DNM30 DXD30:DXI30 EGZ30:EHE30 EQV30:ERA30 FAR30:FAW30 FKN30:FKS30 FUJ30:FUO30 GEF30:GEK30 GOB30:GOG30 GXX30:GYC30 HHT30:HHY30 HRP30:HRU30 IBL30:IBQ30 ILH30:ILM30 IVD30:IVI30 JEZ30:JFE30 JOV30:JPA30 JYR30:JYW30 KIN30:KIS30 KSJ30:KSO30 LCF30:LCK30 LMB30:LMG30 LVX30:LWC30 MFT30:MFY30 MPP30:MPU30 MZL30:MZQ30 NJH30:NJM30 NTD30:NTI30 OCZ30:ODE30 OMV30:ONA30 OWR30:OWW30 PGN30:PGS30 PQJ30:PQO30 QAF30:QAK30 QKB30:QKG30 QTX30:QUC30 RDT30:RDY30 RNP30:RNU30 RXL30:RXQ30 SHH30:SHM30 SRD30:SRI30 TAZ30:TBE30 TKV30:TLA30 TUR30:TUW30 UEN30:UES30 UOJ30:UOO30 UYF30:UYK30 VIB30:VIG30 VRX30:VSC30 WBT30:WBY30 WLP30:WLU30 WVL30:WVQ30 WLP983089:WLU983089">
      <formula1>$O$9:$O$27</formula1>
    </dataValidation>
    <dataValidation type="list" allowBlank="1" showInputMessage="1" showErrorMessage="1" sqref="WVM983107:WVQ983107 WLQ983107:WLU983107 WBU983107:WBY983107 VRY983107:VSC983107 VIC983107:VIG983107 UYG983107:UYK983107 UOK983107:UOO983107 UEO983107:UES983107 TUS983107:TUW983107 TKW983107:TLA983107 TBA983107:TBE983107 SRE983107:SRI983107 SHI983107:SHM983107 RXM983107:RXQ983107 RNQ983107:RNU983107 RDU983107:RDY983107 QTY983107:QUC983107 QKC983107:QKG983107 QAG983107:QAK983107 PQK983107:PQO983107 PGO983107:PGS983107 OWS983107:OWW983107 OMW983107:ONA983107 ODA983107:ODE983107 NTE983107:NTI983107 NJI983107:NJM983107 MZM983107:MZQ983107 MPQ983107:MPU983107 MFU983107:MFY983107 LVY983107:LWC983107 LMC983107:LMG983107 LCG983107:LCK983107 KSK983107:KSO983107 KIO983107:KIS983107 JYS983107:JYW983107 JOW983107:JPA983107 JFA983107:JFE983107 IVE983107:IVI983107 ILI983107:ILM983107 IBM983107:IBQ983107 HRQ983107:HRU983107 HHU983107:HHY983107 GXY983107:GYC983107 GOC983107:GOG983107 GEG983107:GEK983107 FUK983107:FUO983107 FKO983107:FKS983107 FAS983107:FAW983107 EQW983107:ERA983107 EHA983107:EHE983107 DXE983107:DXI983107 DNI983107:DNM983107 DDM983107:DDQ983107 CTQ983107:CTU983107 CJU983107:CJY983107 BZY983107:CAC983107 BQC983107:BQG983107 BGG983107:BGK983107 AWK983107:AWO983107 AMO983107:AMS983107 ACS983107:ACW983107 SW983107:TA983107 JA983107:JE983107 E983107:I983107 WVM917571:WVQ917571 WLQ917571:WLU917571 WBU917571:WBY917571 VRY917571:VSC917571 VIC917571:VIG917571 UYG917571:UYK917571 UOK917571:UOO917571 UEO917571:UES917571 TUS917571:TUW917571 TKW917571:TLA917571 TBA917571:TBE917571 SRE917571:SRI917571 SHI917571:SHM917571 RXM917571:RXQ917571 RNQ917571:RNU917571 RDU917571:RDY917571 QTY917571:QUC917571 QKC917571:QKG917571 QAG917571:QAK917571 PQK917571:PQO917571 PGO917571:PGS917571 OWS917571:OWW917571 OMW917571:ONA917571 ODA917571:ODE917571 NTE917571:NTI917571 NJI917571:NJM917571 MZM917571:MZQ917571 MPQ917571:MPU917571 MFU917571:MFY917571 LVY917571:LWC917571 LMC917571:LMG917571 LCG917571:LCK917571 KSK917571:KSO917571 KIO917571:KIS917571 JYS917571:JYW917571 JOW917571:JPA917571 JFA917571:JFE917571 IVE917571:IVI917571 ILI917571:ILM917571 IBM917571:IBQ917571 HRQ917571:HRU917571 HHU917571:HHY917571 GXY917571:GYC917571 GOC917571:GOG917571 GEG917571:GEK917571 FUK917571:FUO917571 FKO917571:FKS917571 FAS917571:FAW917571 EQW917571:ERA917571 EHA917571:EHE917571 DXE917571:DXI917571 DNI917571:DNM917571 DDM917571:DDQ917571 CTQ917571:CTU917571 CJU917571:CJY917571 BZY917571:CAC917571 BQC917571:BQG917571 BGG917571:BGK917571 AWK917571:AWO917571 AMO917571:AMS917571 ACS917571:ACW917571 SW917571:TA917571 JA917571:JE917571 E917571:I917571 WVM852035:WVQ852035 WLQ852035:WLU852035 WBU852035:WBY852035 VRY852035:VSC852035 VIC852035:VIG852035 UYG852035:UYK852035 UOK852035:UOO852035 UEO852035:UES852035 TUS852035:TUW852035 TKW852035:TLA852035 TBA852035:TBE852035 SRE852035:SRI852035 SHI852035:SHM852035 RXM852035:RXQ852035 RNQ852035:RNU852035 RDU852035:RDY852035 QTY852035:QUC852035 QKC852035:QKG852035 QAG852035:QAK852035 PQK852035:PQO852035 PGO852035:PGS852035 OWS852035:OWW852035 OMW852035:ONA852035 ODA852035:ODE852035 NTE852035:NTI852035 NJI852035:NJM852035 MZM852035:MZQ852035 MPQ852035:MPU852035 MFU852035:MFY852035 LVY852035:LWC852035 LMC852035:LMG852035 LCG852035:LCK852035 KSK852035:KSO852035 KIO852035:KIS852035 JYS852035:JYW852035 JOW852035:JPA852035 JFA852035:JFE852035 IVE852035:IVI852035 ILI852035:ILM852035 IBM852035:IBQ852035 HRQ852035:HRU852035 HHU852035:HHY852035 GXY852035:GYC852035 GOC852035:GOG852035 GEG852035:GEK852035 FUK852035:FUO852035 FKO852035:FKS852035 FAS852035:FAW852035 EQW852035:ERA852035 EHA852035:EHE852035 DXE852035:DXI852035 DNI852035:DNM852035 DDM852035:DDQ852035 CTQ852035:CTU852035 CJU852035:CJY852035 BZY852035:CAC852035 BQC852035:BQG852035 BGG852035:BGK852035 AWK852035:AWO852035 AMO852035:AMS852035 ACS852035:ACW852035 SW852035:TA852035 JA852035:JE852035 E852035:I852035 WVM786499:WVQ786499 WLQ786499:WLU786499 WBU786499:WBY786499 VRY786499:VSC786499 VIC786499:VIG786499 UYG786499:UYK786499 UOK786499:UOO786499 UEO786499:UES786499 TUS786499:TUW786499 TKW786499:TLA786499 TBA786499:TBE786499 SRE786499:SRI786499 SHI786499:SHM786499 RXM786499:RXQ786499 RNQ786499:RNU786499 RDU786499:RDY786499 QTY786499:QUC786499 QKC786499:QKG786499 QAG786499:QAK786499 PQK786499:PQO786499 PGO786499:PGS786499 OWS786499:OWW786499 OMW786499:ONA786499 ODA786499:ODE786499 NTE786499:NTI786499 NJI786499:NJM786499 MZM786499:MZQ786499 MPQ786499:MPU786499 MFU786499:MFY786499 LVY786499:LWC786499 LMC786499:LMG786499 LCG786499:LCK786499 KSK786499:KSO786499 KIO786499:KIS786499 JYS786499:JYW786499 JOW786499:JPA786499 JFA786499:JFE786499 IVE786499:IVI786499 ILI786499:ILM786499 IBM786499:IBQ786499 HRQ786499:HRU786499 HHU786499:HHY786499 GXY786499:GYC786499 GOC786499:GOG786499 GEG786499:GEK786499 FUK786499:FUO786499 FKO786499:FKS786499 FAS786499:FAW786499 EQW786499:ERA786499 EHA786499:EHE786499 DXE786499:DXI786499 DNI786499:DNM786499 DDM786499:DDQ786499 CTQ786499:CTU786499 CJU786499:CJY786499 BZY786499:CAC786499 BQC786499:BQG786499 BGG786499:BGK786499 AWK786499:AWO786499 AMO786499:AMS786499 ACS786499:ACW786499 SW786499:TA786499 JA786499:JE786499 E786499:I786499 WVM720963:WVQ720963 WLQ720963:WLU720963 WBU720963:WBY720963 VRY720963:VSC720963 VIC720963:VIG720963 UYG720963:UYK720963 UOK720963:UOO720963 UEO720963:UES720963 TUS720963:TUW720963 TKW720963:TLA720963 TBA720963:TBE720963 SRE720963:SRI720963 SHI720963:SHM720963 RXM720963:RXQ720963 RNQ720963:RNU720963 RDU720963:RDY720963 QTY720963:QUC720963 QKC720963:QKG720963 QAG720963:QAK720963 PQK720963:PQO720963 PGO720963:PGS720963 OWS720963:OWW720963 OMW720963:ONA720963 ODA720963:ODE720963 NTE720963:NTI720963 NJI720963:NJM720963 MZM720963:MZQ720963 MPQ720963:MPU720963 MFU720963:MFY720963 LVY720963:LWC720963 LMC720963:LMG720963 LCG720963:LCK720963 KSK720963:KSO720963 KIO720963:KIS720963 JYS720963:JYW720963 JOW720963:JPA720963 JFA720963:JFE720963 IVE720963:IVI720963 ILI720963:ILM720963 IBM720963:IBQ720963 HRQ720963:HRU720963 HHU720963:HHY720963 GXY720963:GYC720963 GOC720963:GOG720963 GEG720963:GEK720963 FUK720963:FUO720963 FKO720963:FKS720963 FAS720963:FAW720963 EQW720963:ERA720963 EHA720963:EHE720963 DXE720963:DXI720963 DNI720963:DNM720963 DDM720963:DDQ720963 CTQ720963:CTU720963 CJU720963:CJY720963 BZY720963:CAC720963 BQC720963:BQG720963 BGG720963:BGK720963 AWK720963:AWO720963 AMO720963:AMS720963 ACS720963:ACW720963 SW720963:TA720963 JA720963:JE720963 E720963:I720963 WVM655427:WVQ655427 WLQ655427:WLU655427 WBU655427:WBY655427 VRY655427:VSC655427 VIC655427:VIG655427 UYG655427:UYK655427 UOK655427:UOO655427 UEO655427:UES655427 TUS655427:TUW655427 TKW655427:TLA655427 TBA655427:TBE655427 SRE655427:SRI655427 SHI655427:SHM655427 RXM655427:RXQ655427 RNQ655427:RNU655427 RDU655427:RDY655427 QTY655427:QUC655427 QKC655427:QKG655427 QAG655427:QAK655427 PQK655427:PQO655427 PGO655427:PGS655427 OWS655427:OWW655427 OMW655427:ONA655427 ODA655427:ODE655427 NTE655427:NTI655427 NJI655427:NJM655427 MZM655427:MZQ655427 MPQ655427:MPU655427 MFU655427:MFY655427 LVY655427:LWC655427 LMC655427:LMG655427 LCG655427:LCK655427 KSK655427:KSO655427 KIO655427:KIS655427 JYS655427:JYW655427 JOW655427:JPA655427 JFA655427:JFE655427 IVE655427:IVI655427 ILI655427:ILM655427 IBM655427:IBQ655427 HRQ655427:HRU655427 HHU655427:HHY655427 GXY655427:GYC655427 GOC655427:GOG655427 GEG655427:GEK655427 FUK655427:FUO655427 FKO655427:FKS655427 FAS655427:FAW655427 EQW655427:ERA655427 EHA655427:EHE655427 DXE655427:DXI655427 DNI655427:DNM655427 DDM655427:DDQ655427 CTQ655427:CTU655427 CJU655427:CJY655427 BZY655427:CAC655427 BQC655427:BQG655427 BGG655427:BGK655427 AWK655427:AWO655427 AMO655427:AMS655427 ACS655427:ACW655427 SW655427:TA655427 JA655427:JE655427 E655427:I655427 WVM589891:WVQ589891 WLQ589891:WLU589891 WBU589891:WBY589891 VRY589891:VSC589891 VIC589891:VIG589891 UYG589891:UYK589891 UOK589891:UOO589891 UEO589891:UES589891 TUS589891:TUW589891 TKW589891:TLA589891 TBA589891:TBE589891 SRE589891:SRI589891 SHI589891:SHM589891 RXM589891:RXQ589891 RNQ589891:RNU589891 RDU589891:RDY589891 QTY589891:QUC589891 QKC589891:QKG589891 QAG589891:QAK589891 PQK589891:PQO589891 PGO589891:PGS589891 OWS589891:OWW589891 OMW589891:ONA589891 ODA589891:ODE589891 NTE589891:NTI589891 NJI589891:NJM589891 MZM589891:MZQ589891 MPQ589891:MPU589891 MFU589891:MFY589891 LVY589891:LWC589891 LMC589891:LMG589891 LCG589891:LCK589891 KSK589891:KSO589891 KIO589891:KIS589891 JYS589891:JYW589891 JOW589891:JPA589891 JFA589891:JFE589891 IVE589891:IVI589891 ILI589891:ILM589891 IBM589891:IBQ589891 HRQ589891:HRU589891 HHU589891:HHY589891 GXY589891:GYC589891 GOC589891:GOG589891 GEG589891:GEK589891 FUK589891:FUO589891 FKO589891:FKS589891 FAS589891:FAW589891 EQW589891:ERA589891 EHA589891:EHE589891 DXE589891:DXI589891 DNI589891:DNM589891 DDM589891:DDQ589891 CTQ589891:CTU589891 CJU589891:CJY589891 BZY589891:CAC589891 BQC589891:BQG589891 BGG589891:BGK589891 AWK589891:AWO589891 AMO589891:AMS589891 ACS589891:ACW589891 SW589891:TA589891 JA589891:JE589891 E589891:I589891 WVM524355:WVQ524355 WLQ524355:WLU524355 WBU524355:WBY524355 VRY524355:VSC524355 VIC524355:VIG524355 UYG524355:UYK524355 UOK524355:UOO524355 UEO524355:UES524355 TUS524355:TUW524355 TKW524355:TLA524355 TBA524355:TBE524355 SRE524355:SRI524355 SHI524355:SHM524355 RXM524355:RXQ524355 RNQ524355:RNU524355 RDU524355:RDY524355 QTY524355:QUC524355 QKC524355:QKG524355 QAG524355:QAK524355 PQK524355:PQO524355 PGO524355:PGS524355 OWS524355:OWW524355 OMW524355:ONA524355 ODA524355:ODE524355 NTE524355:NTI524355 NJI524355:NJM524355 MZM524355:MZQ524355 MPQ524355:MPU524355 MFU524355:MFY524355 LVY524355:LWC524355 LMC524355:LMG524355 LCG524355:LCK524355 KSK524355:KSO524355 KIO524355:KIS524355 JYS524355:JYW524355 JOW524355:JPA524355 JFA524355:JFE524355 IVE524355:IVI524355 ILI524355:ILM524355 IBM524355:IBQ524355 HRQ524355:HRU524355 HHU524355:HHY524355 GXY524355:GYC524355 GOC524355:GOG524355 GEG524355:GEK524355 FUK524355:FUO524355 FKO524355:FKS524355 FAS524355:FAW524355 EQW524355:ERA524355 EHA524355:EHE524355 DXE524355:DXI524355 DNI524355:DNM524355 DDM524355:DDQ524355 CTQ524355:CTU524355 CJU524355:CJY524355 BZY524355:CAC524355 BQC524355:BQG524355 BGG524355:BGK524355 AWK524355:AWO524355 AMO524355:AMS524355 ACS524355:ACW524355 SW524355:TA524355 JA524355:JE524355 E524355:I524355 WVM458819:WVQ458819 WLQ458819:WLU458819 WBU458819:WBY458819 VRY458819:VSC458819 VIC458819:VIG458819 UYG458819:UYK458819 UOK458819:UOO458819 UEO458819:UES458819 TUS458819:TUW458819 TKW458819:TLA458819 TBA458819:TBE458819 SRE458819:SRI458819 SHI458819:SHM458819 RXM458819:RXQ458819 RNQ458819:RNU458819 RDU458819:RDY458819 QTY458819:QUC458819 QKC458819:QKG458819 QAG458819:QAK458819 PQK458819:PQO458819 PGO458819:PGS458819 OWS458819:OWW458819 OMW458819:ONA458819 ODA458819:ODE458819 NTE458819:NTI458819 NJI458819:NJM458819 MZM458819:MZQ458819 MPQ458819:MPU458819 MFU458819:MFY458819 LVY458819:LWC458819 LMC458819:LMG458819 LCG458819:LCK458819 KSK458819:KSO458819 KIO458819:KIS458819 JYS458819:JYW458819 JOW458819:JPA458819 JFA458819:JFE458819 IVE458819:IVI458819 ILI458819:ILM458819 IBM458819:IBQ458819 HRQ458819:HRU458819 HHU458819:HHY458819 GXY458819:GYC458819 GOC458819:GOG458819 GEG458819:GEK458819 FUK458819:FUO458819 FKO458819:FKS458819 FAS458819:FAW458819 EQW458819:ERA458819 EHA458819:EHE458819 DXE458819:DXI458819 DNI458819:DNM458819 DDM458819:DDQ458819 CTQ458819:CTU458819 CJU458819:CJY458819 BZY458819:CAC458819 BQC458819:BQG458819 BGG458819:BGK458819 AWK458819:AWO458819 AMO458819:AMS458819 ACS458819:ACW458819 SW458819:TA458819 JA458819:JE458819 E458819:I458819 WVM393283:WVQ393283 WLQ393283:WLU393283 WBU393283:WBY393283 VRY393283:VSC393283 VIC393283:VIG393283 UYG393283:UYK393283 UOK393283:UOO393283 UEO393283:UES393283 TUS393283:TUW393283 TKW393283:TLA393283 TBA393283:TBE393283 SRE393283:SRI393283 SHI393283:SHM393283 RXM393283:RXQ393283 RNQ393283:RNU393283 RDU393283:RDY393283 QTY393283:QUC393283 QKC393283:QKG393283 QAG393283:QAK393283 PQK393283:PQO393283 PGO393283:PGS393283 OWS393283:OWW393283 OMW393283:ONA393283 ODA393283:ODE393283 NTE393283:NTI393283 NJI393283:NJM393283 MZM393283:MZQ393283 MPQ393283:MPU393283 MFU393283:MFY393283 LVY393283:LWC393283 LMC393283:LMG393283 LCG393283:LCK393283 KSK393283:KSO393283 KIO393283:KIS393283 JYS393283:JYW393283 JOW393283:JPA393283 JFA393283:JFE393283 IVE393283:IVI393283 ILI393283:ILM393283 IBM393283:IBQ393283 HRQ393283:HRU393283 HHU393283:HHY393283 GXY393283:GYC393283 GOC393283:GOG393283 GEG393283:GEK393283 FUK393283:FUO393283 FKO393283:FKS393283 FAS393283:FAW393283 EQW393283:ERA393283 EHA393283:EHE393283 DXE393283:DXI393283 DNI393283:DNM393283 DDM393283:DDQ393283 CTQ393283:CTU393283 CJU393283:CJY393283 BZY393283:CAC393283 BQC393283:BQG393283 BGG393283:BGK393283 AWK393283:AWO393283 AMO393283:AMS393283 ACS393283:ACW393283 SW393283:TA393283 JA393283:JE393283 E393283:I393283 WVM327747:WVQ327747 WLQ327747:WLU327747 WBU327747:WBY327747 VRY327747:VSC327747 VIC327747:VIG327747 UYG327747:UYK327747 UOK327747:UOO327747 UEO327747:UES327747 TUS327747:TUW327747 TKW327747:TLA327747 TBA327747:TBE327747 SRE327747:SRI327747 SHI327747:SHM327747 RXM327747:RXQ327747 RNQ327747:RNU327747 RDU327747:RDY327747 QTY327747:QUC327747 QKC327747:QKG327747 QAG327747:QAK327747 PQK327747:PQO327747 PGO327747:PGS327747 OWS327747:OWW327747 OMW327747:ONA327747 ODA327747:ODE327747 NTE327747:NTI327747 NJI327747:NJM327747 MZM327747:MZQ327747 MPQ327747:MPU327747 MFU327747:MFY327747 LVY327747:LWC327747 LMC327747:LMG327747 LCG327747:LCK327747 KSK327747:KSO327747 KIO327747:KIS327747 JYS327747:JYW327747 JOW327747:JPA327747 JFA327747:JFE327747 IVE327747:IVI327747 ILI327747:ILM327747 IBM327747:IBQ327747 HRQ327747:HRU327747 HHU327747:HHY327747 GXY327747:GYC327747 GOC327747:GOG327747 GEG327747:GEK327747 FUK327747:FUO327747 FKO327747:FKS327747 FAS327747:FAW327747 EQW327747:ERA327747 EHA327747:EHE327747 DXE327747:DXI327747 DNI327747:DNM327747 DDM327747:DDQ327747 CTQ327747:CTU327747 CJU327747:CJY327747 BZY327747:CAC327747 BQC327747:BQG327747 BGG327747:BGK327747 AWK327747:AWO327747 AMO327747:AMS327747 ACS327747:ACW327747 SW327747:TA327747 JA327747:JE327747 E327747:I327747 WVM262211:WVQ262211 WLQ262211:WLU262211 WBU262211:WBY262211 VRY262211:VSC262211 VIC262211:VIG262211 UYG262211:UYK262211 UOK262211:UOO262211 UEO262211:UES262211 TUS262211:TUW262211 TKW262211:TLA262211 TBA262211:TBE262211 SRE262211:SRI262211 SHI262211:SHM262211 RXM262211:RXQ262211 RNQ262211:RNU262211 RDU262211:RDY262211 QTY262211:QUC262211 QKC262211:QKG262211 QAG262211:QAK262211 PQK262211:PQO262211 PGO262211:PGS262211 OWS262211:OWW262211 OMW262211:ONA262211 ODA262211:ODE262211 NTE262211:NTI262211 NJI262211:NJM262211 MZM262211:MZQ262211 MPQ262211:MPU262211 MFU262211:MFY262211 LVY262211:LWC262211 LMC262211:LMG262211 LCG262211:LCK262211 KSK262211:KSO262211 KIO262211:KIS262211 JYS262211:JYW262211 JOW262211:JPA262211 JFA262211:JFE262211 IVE262211:IVI262211 ILI262211:ILM262211 IBM262211:IBQ262211 HRQ262211:HRU262211 HHU262211:HHY262211 GXY262211:GYC262211 GOC262211:GOG262211 GEG262211:GEK262211 FUK262211:FUO262211 FKO262211:FKS262211 FAS262211:FAW262211 EQW262211:ERA262211 EHA262211:EHE262211 DXE262211:DXI262211 DNI262211:DNM262211 DDM262211:DDQ262211 CTQ262211:CTU262211 CJU262211:CJY262211 BZY262211:CAC262211 BQC262211:BQG262211 BGG262211:BGK262211 AWK262211:AWO262211 AMO262211:AMS262211 ACS262211:ACW262211 SW262211:TA262211 JA262211:JE262211 E262211:I262211 WVM196675:WVQ196675 WLQ196675:WLU196675 WBU196675:WBY196675 VRY196675:VSC196675 VIC196675:VIG196675 UYG196675:UYK196675 UOK196675:UOO196675 UEO196675:UES196675 TUS196675:TUW196675 TKW196675:TLA196675 TBA196675:TBE196675 SRE196675:SRI196675 SHI196675:SHM196675 RXM196675:RXQ196675 RNQ196675:RNU196675 RDU196675:RDY196675 QTY196675:QUC196675 QKC196675:QKG196675 QAG196675:QAK196675 PQK196675:PQO196675 PGO196675:PGS196675 OWS196675:OWW196675 OMW196675:ONA196675 ODA196675:ODE196675 NTE196675:NTI196675 NJI196675:NJM196675 MZM196675:MZQ196675 MPQ196675:MPU196675 MFU196675:MFY196675 LVY196675:LWC196675 LMC196675:LMG196675 LCG196675:LCK196675 KSK196675:KSO196675 KIO196675:KIS196675 JYS196675:JYW196675 JOW196675:JPA196675 JFA196675:JFE196675 IVE196675:IVI196675 ILI196675:ILM196675 IBM196675:IBQ196675 HRQ196675:HRU196675 HHU196675:HHY196675 GXY196675:GYC196675 GOC196675:GOG196675 GEG196675:GEK196675 FUK196675:FUO196675 FKO196675:FKS196675 FAS196675:FAW196675 EQW196675:ERA196675 EHA196675:EHE196675 DXE196675:DXI196675 DNI196675:DNM196675 DDM196675:DDQ196675 CTQ196675:CTU196675 CJU196675:CJY196675 BZY196675:CAC196675 BQC196675:BQG196675 BGG196675:BGK196675 AWK196675:AWO196675 AMO196675:AMS196675 ACS196675:ACW196675 SW196675:TA196675 JA196675:JE196675 E196675:I196675 WVM131139:WVQ131139 WLQ131139:WLU131139 WBU131139:WBY131139 VRY131139:VSC131139 VIC131139:VIG131139 UYG131139:UYK131139 UOK131139:UOO131139 UEO131139:UES131139 TUS131139:TUW131139 TKW131139:TLA131139 TBA131139:TBE131139 SRE131139:SRI131139 SHI131139:SHM131139 RXM131139:RXQ131139 RNQ131139:RNU131139 RDU131139:RDY131139 QTY131139:QUC131139 QKC131139:QKG131139 QAG131139:QAK131139 PQK131139:PQO131139 PGO131139:PGS131139 OWS131139:OWW131139 OMW131139:ONA131139 ODA131139:ODE131139 NTE131139:NTI131139 NJI131139:NJM131139 MZM131139:MZQ131139 MPQ131139:MPU131139 MFU131139:MFY131139 LVY131139:LWC131139 LMC131139:LMG131139 LCG131139:LCK131139 KSK131139:KSO131139 KIO131139:KIS131139 JYS131139:JYW131139 JOW131139:JPA131139 JFA131139:JFE131139 IVE131139:IVI131139 ILI131139:ILM131139 IBM131139:IBQ131139 HRQ131139:HRU131139 HHU131139:HHY131139 GXY131139:GYC131139 GOC131139:GOG131139 GEG131139:GEK131139 FUK131139:FUO131139 FKO131139:FKS131139 FAS131139:FAW131139 EQW131139:ERA131139 EHA131139:EHE131139 DXE131139:DXI131139 DNI131139:DNM131139 DDM131139:DDQ131139 CTQ131139:CTU131139 CJU131139:CJY131139 BZY131139:CAC131139 BQC131139:BQG131139 BGG131139:BGK131139 AWK131139:AWO131139 AMO131139:AMS131139 ACS131139:ACW131139 SW131139:TA131139 JA131139:JE131139 E131139:I131139 WVM65603:WVQ65603 WLQ65603:WLU65603 WBU65603:WBY65603 VRY65603:VSC65603 VIC65603:VIG65603 UYG65603:UYK65603 UOK65603:UOO65603 UEO65603:UES65603 TUS65603:TUW65603 TKW65603:TLA65603 TBA65603:TBE65603 SRE65603:SRI65603 SHI65603:SHM65603 RXM65603:RXQ65603 RNQ65603:RNU65603 RDU65603:RDY65603 QTY65603:QUC65603 QKC65603:QKG65603 QAG65603:QAK65603 PQK65603:PQO65603 PGO65603:PGS65603 OWS65603:OWW65603 OMW65603:ONA65603 ODA65603:ODE65603 NTE65603:NTI65603 NJI65603:NJM65603 MZM65603:MZQ65603 MPQ65603:MPU65603 MFU65603:MFY65603 LVY65603:LWC65603 LMC65603:LMG65603 LCG65603:LCK65603 KSK65603:KSO65603 KIO65603:KIS65603 JYS65603:JYW65603 JOW65603:JPA65603 JFA65603:JFE65603 IVE65603:IVI65603 ILI65603:ILM65603 IBM65603:IBQ65603 HRQ65603:HRU65603 HHU65603:HHY65603 GXY65603:GYC65603 GOC65603:GOG65603 GEG65603:GEK65603 FUK65603:FUO65603 FKO65603:FKS65603 FAS65603:FAW65603 EQW65603:ERA65603 EHA65603:EHE65603 DXE65603:DXI65603 DNI65603:DNM65603 DDM65603:DDQ65603 CTQ65603:CTU65603 CJU65603:CJY65603 BZY65603:CAC65603 BQC65603:BQG65603 BGG65603:BGK65603 AWK65603:AWO65603 AMO65603:AMS65603 ACS65603:ACW65603 SW65603:TA65603 JA65603:JE65603 E65603:I65603 JA52:JE52 SW52:TA52 ACS52:ACW52 AMO52:AMS52 AWK52:AWO52 BGG52:BGK52 BQC52:BQG52 BZY52:CAC52 CJU52:CJY52 CTQ52:CTU52 DDM52:DDQ52 DNI52:DNM52 DXE52:DXI52 EHA52:EHE52 EQW52:ERA52 FAS52:FAW52 FKO52:FKS52 FUK52:FUO52 GEG52:GEK52 GOC52:GOG52 GXY52:GYC52 HHU52:HHY52 HRQ52:HRU52 IBM52:IBQ52 ILI52:ILM52 IVE52:IVI52 JFA52:JFE52 JOW52:JPA52 JYS52:JYW52 KIO52:KIS52 KSK52:KSO52 LCG52:LCK52 LMC52:LMG52 LVY52:LWC52 MFU52:MFY52 MPQ52:MPU52 MZM52:MZQ52 NJI52:NJM52 NTE52:NTI52 ODA52:ODE52 OMW52:ONA52 OWS52:OWW52 PGO52:PGS52 PQK52:PQO52 QAG52:QAK52 QKC52:QKG52 QTY52:QUC52 RDU52:RDY52 RNQ52:RNU52 RXM52:RXQ52 SHI52:SHM52 SRE52:SRI52 TBA52:TBE52 TKW52:TLA52 TUS52:TUW52 UEO52:UES52 UOK52:UOO52 UYG52:UYK52 VIC52:VIG52 VRY52:VSC52 WBU52:WBY52 WLQ52:WLU52 WVM52:WVQ52 E52:I52">
      <formula1>$S$9:$S$11</formula1>
    </dataValidation>
    <dataValidation type="list" allowBlank="1" showInputMessage="1" showErrorMessage="1" sqref="WVQ983117:WVQ983121 WLU983117:WLU983121 WBY983117:WBY983121 VSC983117:VSC983121 VIG983117:VIG983121 UYK983117:UYK983121 UOO983117:UOO983121 UES983117:UES983121 TUW983117:TUW983121 TLA983117:TLA983121 TBE983117:TBE983121 SRI983117:SRI983121 SHM983117:SHM983121 RXQ983117:RXQ983121 RNU983117:RNU983121 RDY983117:RDY983121 QUC983117:QUC983121 QKG983117:QKG983121 QAK983117:QAK983121 PQO983117:PQO983121 PGS983117:PGS983121 OWW983117:OWW983121 ONA983117:ONA983121 ODE983117:ODE983121 NTI983117:NTI983121 NJM983117:NJM983121 MZQ983117:MZQ983121 MPU983117:MPU983121 MFY983117:MFY983121 LWC983117:LWC983121 LMG983117:LMG983121 LCK983117:LCK983121 KSO983117:KSO983121 KIS983117:KIS983121 JYW983117:JYW983121 JPA983117:JPA983121 JFE983117:JFE983121 IVI983117:IVI983121 ILM983117:ILM983121 IBQ983117:IBQ983121 HRU983117:HRU983121 HHY983117:HHY983121 GYC983117:GYC983121 GOG983117:GOG983121 GEK983117:GEK983121 FUO983117:FUO983121 FKS983117:FKS983121 FAW983117:FAW983121 ERA983117:ERA983121 EHE983117:EHE983121 DXI983117:DXI983121 DNM983117:DNM983121 DDQ983117:DDQ983121 CTU983117:CTU983121 CJY983117:CJY983121 CAC983117:CAC983121 BQG983117:BQG983121 BGK983117:BGK983121 AWO983117:AWO983121 AMS983117:AMS983121 ACW983117:ACW983121 TA983117:TA983121 JE983117:JE983121 I983117:I983121 WVQ917581:WVQ917585 WLU917581:WLU917585 WBY917581:WBY917585 VSC917581:VSC917585 VIG917581:VIG917585 UYK917581:UYK917585 UOO917581:UOO917585 UES917581:UES917585 TUW917581:TUW917585 TLA917581:TLA917585 TBE917581:TBE917585 SRI917581:SRI917585 SHM917581:SHM917585 RXQ917581:RXQ917585 RNU917581:RNU917585 RDY917581:RDY917585 QUC917581:QUC917585 QKG917581:QKG917585 QAK917581:QAK917585 PQO917581:PQO917585 PGS917581:PGS917585 OWW917581:OWW917585 ONA917581:ONA917585 ODE917581:ODE917585 NTI917581:NTI917585 NJM917581:NJM917585 MZQ917581:MZQ917585 MPU917581:MPU917585 MFY917581:MFY917585 LWC917581:LWC917585 LMG917581:LMG917585 LCK917581:LCK917585 KSO917581:KSO917585 KIS917581:KIS917585 JYW917581:JYW917585 JPA917581:JPA917585 JFE917581:JFE917585 IVI917581:IVI917585 ILM917581:ILM917585 IBQ917581:IBQ917585 HRU917581:HRU917585 HHY917581:HHY917585 GYC917581:GYC917585 GOG917581:GOG917585 GEK917581:GEK917585 FUO917581:FUO917585 FKS917581:FKS917585 FAW917581:FAW917585 ERA917581:ERA917585 EHE917581:EHE917585 DXI917581:DXI917585 DNM917581:DNM917585 DDQ917581:DDQ917585 CTU917581:CTU917585 CJY917581:CJY917585 CAC917581:CAC917585 BQG917581:BQG917585 BGK917581:BGK917585 AWO917581:AWO917585 AMS917581:AMS917585 ACW917581:ACW917585 TA917581:TA917585 JE917581:JE917585 I917581:I917585 WVQ852045:WVQ852049 WLU852045:WLU852049 WBY852045:WBY852049 VSC852045:VSC852049 VIG852045:VIG852049 UYK852045:UYK852049 UOO852045:UOO852049 UES852045:UES852049 TUW852045:TUW852049 TLA852045:TLA852049 TBE852045:TBE852049 SRI852045:SRI852049 SHM852045:SHM852049 RXQ852045:RXQ852049 RNU852045:RNU852049 RDY852045:RDY852049 QUC852045:QUC852049 QKG852045:QKG852049 QAK852045:QAK852049 PQO852045:PQO852049 PGS852045:PGS852049 OWW852045:OWW852049 ONA852045:ONA852049 ODE852045:ODE852049 NTI852045:NTI852049 NJM852045:NJM852049 MZQ852045:MZQ852049 MPU852045:MPU852049 MFY852045:MFY852049 LWC852045:LWC852049 LMG852045:LMG852049 LCK852045:LCK852049 KSO852045:KSO852049 KIS852045:KIS852049 JYW852045:JYW852049 JPA852045:JPA852049 JFE852045:JFE852049 IVI852045:IVI852049 ILM852045:ILM852049 IBQ852045:IBQ852049 HRU852045:HRU852049 HHY852045:HHY852049 GYC852045:GYC852049 GOG852045:GOG852049 GEK852045:GEK852049 FUO852045:FUO852049 FKS852045:FKS852049 FAW852045:FAW852049 ERA852045:ERA852049 EHE852045:EHE852049 DXI852045:DXI852049 DNM852045:DNM852049 DDQ852045:DDQ852049 CTU852045:CTU852049 CJY852045:CJY852049 CAC852045:CAC852049 BQG852045:BQG852049 BGK852045:BGK852049 AWO852045:AWO852049 AMS852045:AMS852049 ACW852045:ACW852049 TA852045:TA852049 JE852045:JE852049 I852045:I852049 WVQ786509:WVQ786513 WLU786509:WLU786513 WBY786509:WBY786513 VSC786509:VSC786513 VIG786509:VIG786513 UYK786509:UYK786513 UOO786509:UOO786513 UES786509:UES786513 TUW786509:TUW786513 TLA786509:TLA786513 TBE786509:TBE786513 SRI786509:SRI786513 SHM786509:SHM786513 RXQ786509:RXQ786513 RNU786509:RNU786513 RDY786509:RDY786513 QUC786509:QUC786513 QKG786509:QKG786513 QAK786509:QAK786513 PQO786509:PQO786513 PGS786509:PGS786513 OWW786509:OWW786513 ONA786509:ONA786513 ODE786509:ODE786513 NTI786509:NTI786513 NJM786509:NJM786513 MZQ786509:MZQ786513 MPU786509:MPU786513 MFY786509:MFY786513 LWC786509:LWC786513 LMG786509:LMG786513 LCK786509:LCK786513 KSO786509:KSO786513 KIS786509:KIS786513 JYW786509:JYW786513 JPA786509:JPA786513 JFE786509:JFE786513 IVI786509:IVI786513 ILM786509:ILM786513 IBQ786509:IBQ786513 HRU786509:HRU786513 HHY786509:HHY786513 GYC786509:GYC786513 GOG786509:GOG786513 GEK786509:GEK786513 FUO786509:FUO786513 FKS786509:FKS786513 FAW786509:FAW786513 ERA786509:ERA786513 EHE786509:EHE786513 DXI786509:DXI786513 DNM786509:DNM786513 DDQ786509:DDQ786513 CTU786509:CTU786513 CJY786509:CJY786513 CAC786509:CAC786513 BQG786509:BQG786513 BGK786509:BGK786513 AWO786509:AWO786513 AMS786509:AMS786513 ACW786509:ACW786513 TA786509:TA786513 JE786509:JE786513 I786509:I786513 WVQ720973:WVQ720977 WLU720973:WLU720977 WBY720973:WBY720977 VSC720973:VSC720977 VIG720973:VIG720977 UYK720973:UYK720977 UOO720973:UOO720977 UES720973:UES720977 TUW720973:TUW720977 TLA720973:TLA720977 TBE720973:TBE720977 SRI720973:SRI720977 SHM720973:SHM720977 RXQ720973:RXQ720977 RNU720973:RNU720977 RDY720973:RDY720977 QUC720973:QUC720977 QKG720973:QKG720977 QAK720973:QAK720977 PQO720973:PQO720977 PGS720973:PGS720977 OWW720973:OWW720977 ONA720973:ONA720977 ODE720973:ODE720977 NTI720973:NTI720977 NJM720973:NJM720977 MZQ720973:MZQ720977 MPU720973:MPU720977 MFY720973:MFY720977 LWC720973:LWC720977 LMG720973:LMG720977 LCK720973:LCK720977 KSO720973:KSO720977 KIS720973:KIS720977 JYW720973:JYW720977 JPA720973:JPA720977 JFE720973:JFE720977 IVI720973:IVI720977 ILM720973:ILM720977 IBQ720973:IBQ720977 HRU720973:HRU720977 HHY720973:HHY720977 GYC720973:GYC720977 GOG720973:GOG720977 GEK720973:GEK720977 FUO720973:FUO720977 FKS720973:FKS720977 FAW720973:FAW720977 ERA720973:ERA720977 EHE720973:EHE720977 DXI720973:DXI720977 DNM720973:DNM720977 DDQ720973:DDQ720977 CTU720973:CTU720977 CJY720973:CJY720977 CAC720973:CAC720977 BQG720973:BQG720977 BGK720973:BGK720977 AWO720973:AWO720977 AMS720973:AMS720977 ACW720973:ACW720977 TA720973:TA720977 JE720973:JE720977 I720973:I720977 WVQ655437:WVQ655441 WLU655437:WLU655441 WBY655437:WBY655441 VSC655437:VSC655441 VIG655437:VIG655441 UYK655437:UYK655441 UOO655437:UOO655441 UES655437:UES655441 TUW655437:TUW655441 TLA655437:TLA655441 TBE655437:TBE655441 SRI655437:SRI655441 SHM655437:SHM655441 RXQ655437:RXQ655441 RNU655437:RNU655441 RDY655437:RDY655441 QUC655437:QUC655441 QKG655437:QKG655441 QAK655437:QAK655441 PQO655437:PQO655441 PGS655437:PGS655441 OWW655437:OWW655441 ONA655437:ONA655441 ODE655437:ODE655441 NTI655437:NTI655441 NJM655437:NJM655441 MZQ655437:MZQ655441 MPU655437:MPU655441 MFY655437:MFY655441 LWC655437:LWC655441 LMG655437:LMG655441 LCK655437:LCK655441 KSO655437:KSO655441 KIS655437:KIS655441 JYW655437:JYW655441 JPA655437:JPA655441 JFE655437:JFE655441 IVI655437:IVI655441 ILM655437:ILM655441 IBQ655437:IBQ655441 HRU655437:HRU655441 HHY655437:HHY655441 GYC655437:GYC655441 GOG655437:GOG655441 GEK655437:GEK655441 FUO655437:FUO655441 FKS655437:FKS655441 FAW655437:FAW655441 ERA655437:ERA655441 EHE655437:EHE655441 DXI655437:DXI655441 DNM655437:DNM655441 DDQ655437:DDQ655441 CTU655437:CTU655441 CJY655437:CJY655441 CAC655437:CAC655441 BQG655437:BQG655441 BGK655437:BGK655441 AWO655437:AWO655441 AMS655437:AMS655441 ACW655437:ACW655441 TA655437:TA655441 JE655437:JE655441 I655437:I655441 WVQ589901:WVQ589905 WLU589901:WLU589905 WBY589901:WBY589905 VSC589901:VSC589905 VIG589901:VIG589905 UYK589901:UYK589905 UOO589901:UOO589905 UES589901:UES589905 TUW589901:TUW589905 TLA589901:TLA589905 TBE589901:TBE589905 SRI589901:SRI589905 SHM589901:SHM589905 RXQ589901:RXQ589905 RNU589901:RNU589905 RDY589901:RDY589905 QUC589901:QUC589905 QKG589901:QKG589905 QAK589901:QAK589905 PQO589901:PQO589905 PGS589901:PGS589905 OWW589901:OWW589905 ONA589901:ONA589905 ODE589901:ODE589905 NTI589901:NTI589905 NJM589901:NJM589905 MZQ589901:MZQ589905 MPU589901:MPU589905 MFY589901:MFY589905 LWC589901:LWC589905 LMG589901:LMG589905 LCK589901:LCK589905 KSO589901:KSO589905 KIS589901:KIS589905 JYW589901:JYW589905 JPA589901:JPA589905 JFE589901:JFE589905 IVI589901:IVI589905 ILM589901:ILM589905 IBQ589901:IBQ589905 HRU589901:HRU589905 HHY589901:HHY589905 GYC589901:GYC589905 GOG589901:GOG589905 GEK589901:GEK589905 FUO589901:FUO589905 FKS589901:FKS589905 FAW589901:FAW589905 ERA589901:ERA589905 EHE589901:EHE589905 DXI589901:DXI589905 DNM589901:DNM589905 DDQ589901:DDQ589905 CTU589901:CTU589905 CJY589901:CJY589905 CAC589901:CAC589905 BQG589901:BQG589905 BGK589901:BGK589905 AWO589901:AWO589905 AMS589901:AMS589905 ACW589901:ACW589905 TA589901:TA589905 JE589901:JE589905 I589901:I589905 WVQ524365:WVQ524369 WLU524365:WLU524369 WBY524365:WBY524369 VSC524365:VSC524369 VIG524365:VIG524369 UYK524365:UYK524369 UOO524365:UOO524369 UES524365:UES524369 TUW524365:TUW524369 TLA524365:TLA524369 TBE524365:TBE524369 SRI524365:SRI524369 SHM524365:SHM524369 RXQ524365:RXQ524369 RNU524365:RNU524369 RDY524365:RDY524369 QUC524365:QUC524369 QKG524365:QKG524369 QAK524365:QAK524369 PQO524365:PQO524369 PGS524365:PGS524369 OWW524365:OWW524369 ONA524365:ONA524369 ODE524365:ODE524369 NTI524365:NTI524369 NJM524365:NJM524369 MZQ524365:MZQ524369 MPU524365:MPU524369 MFY524365:MFY524369 LWC524365:LWC524369 LMG524365:LMG524369 LCK524365:LCK524369 KSO524365:KSO524369 KIS524365:KIS524369 JYW524365:JYW524369 JPA524365:JPA524369 JFE524365:JFE524369 IVI524365:IVI524369 ILM524365:ILM524369 IBQ524365:IBQ524369 HRU524365:HRU524369 HHY524365:HHY524369 GYC524365:GYC524369 GOG524365:GOG524369 GEK524365:GEK524369 FUO524365:FUO524369 FKS524365:FKS524369 FAW524365:FAW524369 ERA524365:ERA524369 EHE524365:EHE524369 DXI524365:DXI524369 DNM524365:DNM524369 DDQ524365:DDQ524369 CTU524365:CTU524369 CJY524365:CJY524369 CAC524365:CAC524369 BQG524365:BQG524369 BGK524365:BGK524369 AWO524365:AWO524369 AMS524365:AMS524369 ACW524365:ACW524369 TA524365:TA524369 JE524365:JE524369 I524365:I524369 WVQ458829:WVQ458833 WLU458829:WLU458833 WBY458829:WBY458833 VSC458829:VSC458833 VIG458829:VIG458833 UYK458829:UYK458833 UOO458829:UOO458833 UES458829:UES458833 TUW458829:TUW458833 TLA458829:TLA458833 TBE458829:TBE458833 SRI458829:SRI458833 SHM458829:SHM458833 RXQ458829:RXQ458833 RNU458829:RNU458833 RDY458829:RDY458833 QUC458829:QUC458833 QKG458829:QKG458833 QAK458829:QAK458833 PQO458829:PQO458833 PGS458829:PGS458833 OWW458829:OWW458833 ONA458829:ONA458833 ODE458829:ODE458833 NTI458829:NTI458833 NJM458829:NJM458833 MZQ458829:MZQ458833 MPU458829:MPU458833 MFY458829:MFY458833 LWC458829:LWC458833 LMG458829:LMG458833 LCK458829:LCK458833 KSO458829:KSO458833 KIS458829:KIS458833 JYW458829:JYW458833 JPA458829:JPA458833 JFE458829:JFE458833 IVI458829:IVI458833 ILM458829:ILM458833 IBQ458829:IBQ458833 HRU458829:HRU458833 HHY458829:HHY458833 GYC458829:GYC458833 GOG458829:GOG458833 GEK458829:GEK458833 FUO458829:FUO458833 FKS458829:FKS458833 FAW458829:FAW458833 ERA458829:ERA458833 EHE458829:EHE458833 DXI458829:DXI458833 DNM458829:DNM458833 DDQ458829:DDQ458833 CTU458829:CTU458833 CJY458829:CJY458833 CAC458829:CAC458833 BQG458829:BQG458833 BGK458829:BGK458833 AWO458829:AWO458833 AMS458829:AMS458833 ACW458829:ACW458833 TA458829:TA458833 JE458829:JE458833 I458829:I458833 WVQ393293:WVQ393297 WLU393293:WLU393297 WBY393293:WBY393297 VSC393293:VSC393297 VIG393293:VIG393297 UYK393293:UYK393297 UOO393293:UOO393297 UES393293:UES393297 TUW393293:TUW393297 TLA393293:TLA393297 TBE393293:TBE393297 SRI393293:SRI393297 SHM393293:SHM393297 RXQ393293:RXQ393297 RNU393293:RNU393297 RDY393293:RDY393297 QUC393293:QUC393297 QKG393293:QKG393297 QAK393293:QAK393297 PQO393293:PQO393297 PGS393293:PGS393297 OWW393293:OWW393297 ONA393293:ONA393297 ODE393293:ODE393297 NTI393293:NTI393297 NJM393293:NJM393297 MZQ393293:MZQ393297 MPU393293:MPU393297 MFY393293:MFY393297 LWC393293:LWC393297 LMG393293:LMG393297 LCK393293:LCK393297 KSO393293:KSO393297 KIS393293:KIS393297 JYW393293:JYW393297 JPA393293:JPA393297 JFE393293:JFE393297 IVI393293:IVI393297 ILM393293:ILM393297 IBQ393293:IBQ393297 HRU393293:HRU393297 HHY393293:HHY393297 GYC393293:GYC393297 GOG393293:GOG393297 GEK393293:GEK393297 FUO393293:FUO393297 FKS393293:FKS393297 FAW393293:FAW393297 ERA393293:ERA393297 EHE393293:EHE393297 DXI393293:DXI393297 DNM393293:DNM393297 DDQ393293:DDQ393297 CTU393293:CTU393297 CJY393293:CJY393297 CAC393293:CAC393297 BQG393293:BQG393297 BGK393293:BGK393297 AWO393293:AWO393297 AMS393293:AMS393297 ACW393293:ACW393297 TA393293:TA393297 JE393293:JE393297 I393293:I393297 WVQ327757:WVQ327761 WLU327757:WLU327761 WBY327757:WBY327761 VSC327757:VSC327761 VIG327757:VIG327761 UYK327757:UYK327761 UOO327757:UOO327761 UES327757:UES327761 TUW327757:TUW327761 TLA327757:TLA327761 TBE327757:TBE327761 SRI327757:SRI327761 SHM327757:SHM327761 RXQ327757:RXQ327761 RNU327757:RNU327761 RDY327757:RDY327761 QUC327757:QUC327761 QKG327757:QKG327761 QAK327757:QAK327761 PQO327757:PQO327761 PGS327757:PGS327761 OWW327757:OWW327761 ONA327757:ONA327761 ODE327757:ODE327761 NTI327757:NTI327761 NJM327757:NJM327761 MZQ327757:MZQ327761 MPU327757:MPU327761 MFY327757:MFY327761 LWC327757:LWC327761 LMG327757:LMG327761 LCK327757:LCK327761 KSO327757:KSO327761 KIS327757:KIS327761 JYW327757:JYW327761 JPA327757:JPA327761 JFE327757:JFE327761 IVI327757:IVI327761 ILM327757:ILM327761 IBQ327757:IBQ327761 HRU327757:HRU327761 HHY327757:HHY327761 GYC327757:GYC327761 GOG327757:GOG327761 GEK327757:GEK327761 FUO327757:FUO327761 FKS327757:FKS327761 FAW327757:FAW327761 ERA327757:ERA327761 EHE327757:EHE327761 DXI327757:DXI327761 DNM327757:DNM327761 DDQ327757:DDQ327761 CTU327757:CTU327761 CJY327757:CJY327761 CAC327757:CAC327761 BQG327757:BQG327761 BGK327757:BGK327761 AWO327757:AWO327761 AMS327757:AMS327761 ACW327757:ACW327761 TA327757:TA327761 JE327757:JE327761 I327757:I327761 WVQ262221:WVQ262225 WLU262221:WLU262225 WBY262221:WBY262225 VSC262221:VSC262225 VIG262221:VIG262225 UYK262221:UYK262225 UOO262221:UOO262225 UES262221:UES262225 TUW262221:TUW262225 TLA262221:TLA262225 TBE262221:TBE262225 SRI262221:SRI262225 SHM262221:SHM262225 RXQ262221:RXQ262225 RNU262221:RNU262225 RDY262221:RDY262225 QUC262221:QUC262225 QKG262221:QKG262225 QAK262221:QAK262225 PQO262221:PQO262225 PGS262221:PGS262225 OWW262221:OWW262225 ONA262221:ONA262225 ODE262221:ODE262225 NTI262221:NTI262225 NJM262221:NJM262225 MZQ262221:MZQ262225 MPU262221:MPU262225 MFY262221:MFY262225 LWC262221:LWC262225 LMG262221:LMG262225 LCK262221:LCK262225 KSO262221:KSO262225 KIS262221:KIS262225 JYW262221:JYW262225 JPA262221:JPA262225 JFE262221:JFE262225 IVI262221:IVI262225 ILM262221:ILM262225 IBQ262221:IBQ262225 HRU262221:HRU262225 HHY262221:HHY262225 GYC262221:GYC262225 GOG262221:GOG262225 GEK262221:GEK262225 FUO262221:FUO262225 FKS262221:FKS262225 FAW262221:FAW262225 ERA262221:ERA262225 EHE262221:EHE262225 DXI262221:DXI262225 DNM262221:DNM262225 DDQ262221:DDQ262225 CTU262221:CTU262225 CJY262221:CJY262225 CAC262221:CAC262225 BQG262221:BQG262225 BGK262221:BGK262225 AWO262221:AWO262225 AMS262221:AMS262225 ACW262221:ACW262225 TA262221:TA262225 JE262221:JE262225 I262221:I262225 WVQ196685:WVQ196689 WLU196685:WLU196689 WBY196685:WBY196689 VSC196685:VSC196689 VIG196685:VIG196689 UYK196685:UYK196689 UOO196685:UOO196689 UES196685:UES196689 TUW196685:TUW196689 TLA196685:TLA196689 TBE196685:TBE196689 SRI196685:SRI196689 SHM196685:SHM196689 RXQ196685:RXQ196689 RNU196685:RNU196689 RDY196685:RDY196689 QUC196685:QUC196689 QKG196685:QKG196689 QAK196685:QAK196689 PQO196685:PQO196689 PGS196685:PGS196689 OWW196685:OWW196689 ONA196685:ONA196689 ODE196685:ODE196689 NTI196685:NTI196689 NJM196685:NJM196689 MZQ196685:MZQ196689 MPU196685:MPU196689 MFY196685:MFY196689 LWC196685:LWC196689 LMG196685:LMG196689 LCK196685:LCK196689 KSO196685:KSO196689 KIS196685:KIS196689 JYW196685:JYW196689 JPA196685:JPA196689 JFE196685:JFE196689 IVI196685:IVI196689 ILM196685:ILM196689 IBQ196685:IBQ196689 HRU196685:HRU196689 HHY196685:HHY196689 GYC196685:GYC196689 GOG196685:GOG196689 GEK196685:GEK196689 FUO196685:FUO196689 FKS196685:FKS196689 FAW196685:FAW196689 ERA196685:ERA196689 EHE196685:EHE196689 DXI196685:DXI196689 DNM196685:DNM196689 DDQ196685:DDQ196689 CTU196685:CTU196689 CJY196685:CJY196689 CAC196685:CAC196689 BQG196685:BQG196689 BGK196685:BGK196689 AWO196685:AWO196689 AMS196685:AMS196689 ACW196685:ACW196689 TA196685:TA196689 JE196685:JE196689 I196685:I196689 WVQ131149:WVQ131153 WLU131149:WLU131153 WBY131149:WBY131153 VSC131149:VSC131153 VIG131149:VIG131153 UYK131149:UYK131153 UOO131149:UOO131153 UES131149:UES131153 TUW131149:TUW131153 TLA131149:TLA131153 TBE131149:TBE131153 SRI131149:SRI131153 SHM131149:SHM131153 RXQ131149:RXQ131153 RNU131149:RNU131153 RDY131149:RDY131153 QUC131149:QUC131153 QKG131149:QKG131153 QAK131149:QAK131153 PQO131149:PQO131153 PGS131149:PGS131153 OWW131149:OWW131153 ONA131149:ONA131153 ODE131149:ODE131153 NTI131149:NTI131153 NJM131149:NJM131153 MZQ131149:MZQ131153 MPU131149:MPU131153 MFY131149:MFY131153 LWC131149:LWC131153 LMG131149:LMG131153 LCK131149:LCK131153 KSO131149:KSO131153 KIS131149:KIS131153 JYW131149:JYW131153 JPA131149:JPA131153 JFE131149:JFE131153 IVI131149:IVI131153 ILM131149:ILM131153 IBQ131149:IBQ131153 HRU131149:HRU131153 HHY131149:HHY131153 GYC131149:GYC131153 GOG131149:GOG131153 GEK131149:GEK131153 FUO131149:FUO131153 FKS131149:FKS131153 FAW131149:FAW131153 ERA131149:ERA131153 EHE131149:EHE131153 DXI131149:DXI131153 DNM131149:DNM131153 DDQ131149:DDQ131153 CTU131149:CTU131153 CJY131149:CJY131153 CAC131149:CAC131153 BQG131149:BQG131153 BGK131149:BGK131153 AWO131149:AWO131153 AMS131149:AMS131153 ACW131149:ACW131153 TA131149:TA131153 JE131149:JE131153 I131149:I131153 WVQ65613:WVQ65617 WLU65613:WLU65617 WBY65613:WBY65617 VSC65613:VSC65617 VIG65613:VIG65617 UYK65613:UYK65617 UOO65613:UOO65617 UES65613:UES65617 TUW65613:TUW65617 TLA65613:TLA65617 TBE65613:TBE65617 SRI65613:SRI65617 SHM65613:SHM65617 RXQ65613:RXQ65617 RNU65613:RNU65617 RDY65613:RDY65617 QUC65613:QUC65617 QKG65613:QKG65617 QAK65613:QAK65617 PQO65613:PQO65617 PGS65613:PGS65617 OWW65613:OWW65617 ONA65613:ONA65617 ODE65613:ODE65617 NTI65613:NTI65617 NJM65613:NJM65617 MZQ65613:MZQ65617 MPU65613:MPU65617 MFY65613:MFY65617 LWC65613:LWC65617 LMG65613:LMG65617 LCK65613:LCK65617 KSO65613:KSO65617 KIS65613:KIS65617 JYW65613:JYW65617 JPA65613:JPA65617 JFE65613:JFE65617 IVI65613:IVI65617 ILM65613:ILM65617 IBQ65613:IBQ65617 HRU65613:HRU65617 HHY65613:HHY65617 GYC65613:GYC65617 GOG65613:GOG65617 GEK65613:GEK65617 FUO65613:FUO65617 FKS65613:FKS65617 FAW65613:FAW65617 ERA65613:ERA65617 EHE65613:EHE65617 DXI65613:DXI65617 DNM65613:DNM65617 DDQ65613:DDQ65617 CTU65613:CTU65617 CJY65613:CJY65617 CAC65613:CAC65617 BQG65613:BQG65617 BGK65613:BGK65617 AWO65613:AWO65617 AMS65613:AMS65617 ACW65613:ACW65617 TA65613:TA65617 JE65613:JE65617 I65613:I65617 JE62:JE66 TA62:TA66 ACW62:ACW66 AMS62:AMS66 AWO62:AWO66 BGK62:BGK66 BQG62:BQG66 CAC62:CAC66 CJY62:CJY66 CTU62:CTU66 DDQ62:DDQ66 DNM62:DNM66 DXI62:DXI66 EHE62:EHE66 ERA62:ERA66 FAW62:FAW66 FKS62:FKS66 FUO62:FUO66 GEK62:GEK66 GOG62:GOG66 GYC62:GYC66 HHY62:HHY66 HRU62:HRU66 IBQ62:IBQ66 ILM62:ILM66 IVI62:IVI66 JFE62:JFE66 JPA62:JPA66 JYW62:JYW66 KIS62:KIS66 KSO62:KSO66 LCK62:LCK66 LMG62:LMG66 LWC62:LWC66 MFY62:MFY66 MPU62:MPU66 MZQ62:MZQ66 NJM62:NJM66 NTI62:NTI66 ODE62:ODE66 ONA62:ONA66 OWW62:OWW66 PGS62:PGS66 PQO62:PQO66 QAK62:QAK66 QKG62:QKG66 QUC62:QUC66 RDY62:RDY66 RNU62:RNU66 RXQ62:RXQ66 SHM62:SHM66 SRI62:SRI66 TBE62:TBE66 TLA62:TLA66 TUW62:TUW66 UES62:UES66 UOO62:UOO66 UYK62:UYK66 VIG62:VIG66 VSC62:VSC66 WBY62:WBY66 WLU62:WLU66 WVQ62:WVQ66 I62:I66">
      <formula1>$N$9:$N$10</formula1>
    </dataValidation>
    <dataValidation type="list" allowBlank="1" showInputMessage="1" showErrorMessage="1" sqref="I79:I82">
      <formula1>$W$9:$W$10</formula1>
    </dataValidation>
  </dataValidations>
  <pageMargins left="0.51181102362204722" right="0.51181102362204722" top="0.44" bottom="0.42" header="0.31496062992125984" footer="0.31496062992125984"/>
  <pageSetup paperSize="9" scale="80" fitToHeight="2" orientation="portrait" blackAndWhite="1"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AO42"/>
  <sheetViews>
    <sheetView workbookViewId="0">
      <selection activeCell="B11" sqref="B11:G11"/>
    </sheetView>
  </sheetViews>
  <sheetFormatPr defaultRowHeight="1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c r="A1" s="60" t="s">
        <v>393</v>
      </c>
      <c r="B1" s="61"/>
      <c r="C1" s="61"/>
      <c r="D1" s="61"/>
      <c r="E1" s="61"/>
      <c r="F1" s="61"/>
      <c r="G1" s="61"/>
      <c r="H1" s="62"/>
      <c r="I1" s="62"/>
    </row>
    <row r="2" spans="1:10">
      <c r="A2" s="60" t="s">
        <v>391</v>
      </c>
      <c r="B2" s="61"/>
      <c r="C2" s="61"/>
      <c r="D2" s="61"/>
      <c r="E2" s="61"/>
      <c r="F2" s="61"/>
      <c r="G2" s="61"/>
      <c r="H2" s="62"/>
      <c r="I2" s="62"/>
    </row>
    <row r="3" spans="1:10">
      <c r="A3" s="60" t="s">
        <v>392</v>
      </c>
      <c r="B3" s="61"/>
      <c r="C3" s="61"/>
      <c r="D3" s="61"/>
      <c r="E3" s="61"/>
      <c r="F3" s="61"/>
      <c r="G3" s="61"/>
      <c r="H3" s="62"/>
      <c r="I3" s="62"/>
    </row>
    <row r="4" spans="1:10">
      <c r="A4" s="60" t="s">
        <v>390</v>
      </c>
    </row>
    <row r="5" spans="1:10" ht="15.75">
      <c r="A5" s="65" t="s">
        <v>224</v>
      </c>
      <c r="B5" s="65"/>
      <c r="H5" s="66" t="s">
        <v>176</v>
      </c>
      <c r="I5" s="322" t="s">
        <v>177</v>
      </c>
    </row>
    <row r="6" spans="1:10" ht="15.75">
      <c r="A6" s="9"/>
      <c r="B6" s="9"/>
      <c r="H6" s="67">
        <v>1</v>
      </c>
      <c r="I6" s="323"/>
    </row>
    <row r="7" spans="1:10" ht="15.75">
      <c r="A7" s="324" t="s">
        <v>178</v>
      </c>
      <c r="B7" s="324"/>
      <c r="C7" s="324"/>
      <c r="D7" s="325" t="str">
        <f>CONCATENATE(Заявление!D13,"  ",Заявление!D14,"  ",Заявление!D15)</f>
        <v xml:space="preserve">    </v>
      </c>
      <c r="E7" s="325"/>
      <c r="F7" s="325"/>
      <c r="G7" s="325"/>
      <c r="H7" s="68">
        <v>1</v>
      </c>
    </row>
    <row r="8" spans="1:10" s="70" customFormat="1" ht="31.5" customHeight="1">
      <c r="A8" s="270" t="s">
        <v>295</v>
      </c>
      <c r="B8" s="270"/>
      <c r="C8" s="270"/>
      <c r="D8" s="326" t="str">
        <f>'Выбор специальностей'!D47</f>
        <v xml:space="preserve"> - </v>
      </c>
      <c r="E8" s="326"/>
      <c r="F8" s="326"/>
      <c r="G8" s="326"/>
      <c r="H8" s="69">
        <v>1</v>
      </c>
    </row>
    <row r="9" spans="1:10">
      <c r="A9" s="327" t="s">
        <v>179</v>
      </c>
      <c r="B9" s="327"/>
      <c r="C9" s="327"/>
      <c r="D9" s="327"/>
      <c r="E9" s="327"/>
      <c r="F9" s="327"/>
      <c r="G9" s="327"/>
      <c r="H9" s="68">
        <v>1</v>
      </c>
    </row>
    <row r="10" spans="1:10" ht="29.25" customHeight="1">
      <c r="A10" s="310" t="s">
        <v>141</v>
      </c>
      <c r="B10" s="310"/>
      <c r="C10" s="310"/>
      <c r="D10" s="310"/>
      <c r="E10" s="310"/>
      <c r="F10" s="310"/>
      <c r="G10" s="310"/>
      <c r="H10" s="68" t="str">
        <f>IF(SUM(H11:H13)&gt;0,1,"")</f>
        <v/>
      </c>
      <c r="I10" s="71" t="s">
        <v>180</v>
      </c>
      <c r="J10" s="63" t="str">
        <f>IF($D$8=" - ","-",IF(COUNTA(B11:G13)=0,"Нет",COUNTA(B11:G13)))</f>
        <v>-</v>
      </c>
    </row>
    <row r="11" spans="1:10" ht="39" customHeight="1">
      <c r="A11" s="72" t="s">
        <v>181</v>
      </c>
      <c r="B11" s="312"/>
      <c r="C11" s="312"/>
      <c r="D11" s="312"/>
      <c r="E11" s="312"/>
      <c r="F11" s="312"/>
      <c r="G11" s="312"/>
      <c r="H11" s="68" t="str">
        <f>IF(ISBLANK(B11),"",1)</f>
        <v/>
      </c>
      <c r="I11" s="319" t="s">
        <v>217</v>
      </c>
    </row>
    <row r="12" spans="1:10" ht="39" customHeight="1">
      <c r="A12" s="72" t="s">
        <v>182</v>
      </c>
      <c r="B12" s="312"/>
      <c r="C12" s="312"/>
      <c r="D12" s="312"/>
      <c r="E12" s="312"/>
      <c r="F12" s="312"/>
      <c r="G12" s="312"/>
      <c r="H12" s="68" t="str">
        <f t="shared" ref="H12:H33" si="0">IF(ISBLANK(B12),"",1)</f>
        <v/>
      </c>
      <c r="I12" s="319"/>
    </row>
    <row r="13" spans="1:10" ht="39" customHeight="1">
      <c r="A13" s="72" t="s">
        <v>183</v>
      </c>
      <c r="B13" s="312"/>
      <c r="C13" s="312"/>
      <c r="D13" s="312"/>
      <c r="E13" s="312"/>
      <c r="F13" s="312"/>
      <c r="G13" s="312"/>
      <c r="H13" s="68" t="str">
        <f t="shared" si="0"/>
        <v/>
      </c>
      <c r="I13" s="93"/>
    </row>
    <row r="14" spans="1:10" ht="15.75" customHeight="1">
      <c r="A14" s="310" t="s">
        <v>186</v>
      </c>
      <c r="B14" s="310"/>
      <c r="C14" s="310"/>
      <c r="D14" s="310"/>
      <c r="E14" s="310"/>
      <c r="F14" s="310"/>
      <c r="G14" s="310"/>
      <c r="H14" s="68" t="str">
        <f>IF(SUM(H15:H17)&gt;0,1,"")</f>
        <v/>
      </c>
      <c r="I14" s="71" t="s">
        <v>180</v>
      </c>
      <c r="J14" s="63" t="str">
        <f>IF($D$8=" - ","-",IF(COUNTA(B15:G17)=0,"Нет",COUNTA(B15:G17)))</f>
        <v>-</v>
      </c>
    </row>
    <row r="15" spans="1:10" ht="39" customHeight="1">
      <c r="A15" s="72" t="s">
        <v>181</v>
      </c>
      <c r="B15" s="312"/>
      <c r="C15" s="312"/>
      <c r="D15" s="312"/>
      <c r="E15" s="312"/>
      <c r="F15" s="312"/>
      <c r="G15" s="312"/>
      <c r="H15" s="68" t="str">
        <f t="shared" si="0"/>
        <v/>
      </c>
      <c r="I15" s="319" t="s">
        <v>218</v>
      </c>
    </row>
    <row r="16" spans="1:10" ht="39" customHeight="1">
      <c r="A16" s="72" t="s">
        <v>182</v>
      </c>
      <c r="B16" s="312"/>
      <c r="C16" s="312"/>
      <c r="D16" s="312"/>
      <c r="E16" s="312"/>
      <c r="F16" s="312"/>
      <c r="G16" s="312"/>
      <c r="H16" s="68" t="str">
        <f t="shared" si="0"/>
        <v/>
      </c>
      <c r="I16" s="319"/>
    </row>
    <row r="17" spans="1:10" ht="39" customHeight="1">
      <c r="A17" s="72" t="s">
        <v>183</v>
      </c>
      <c r="B17" s="312"/>
      <c r="C17" s="312"/>
      <c r="D17" s="312"/>
      <c r="E17" s="312"/>
      <c r="F17" s="312"/>
      <c r="G17" s="312"/>
      <c r="H17" s="68" t="str">
        <f t="shared" si="0"/>
        <v/>
      </c>
    </row>
    <row r="18" spans="1:10" ht="45" customHeight="1">
      <c r="A18" s="310" t="s">
        <v>142</v>
      </c>
      <c r="B18" s="310"/>
      <c r="C18" s="310"/>
      <c r="D18" s="310"/>
      <c r="E18" s="310"/>
      <c r="F18" s="310"/>
      <c r="G18" s="310"/>
      <c r="H18" s="68" t="str">
        <f>IF(SUM(H19:H21)&gt;0,1,"")</f>
        <v/>
      </c>
      <c r="I18" s="71" t="s">
        <v>187</v>
      </c>
      <c r="J18" s="63" t="str">
        <f>IF($D$8=" - ","-",IF(COUNTA(B19:G21)=0,"Нет",COUNTA(B19:G21)))</f>
        <v>-</v>
      </c>
    </row>
    <row r="19" spans="1:10" ht="39" customHeight="1">
      <c r="A19" s="72" t="s">
        <v>181</v>
      </c>
      <c r="B19" s="312"/>
      <c r="C19" s="312"/>
      <c r="D19" s="312"/>
      <c r="E19" s="312"/>
      <c r="F19" s="312"/>
      <c r="G19" s="312"/>
      <c r="H19" s="68" t="str">
        <f t="shared" si="0"/>
        <v/>
      </c>
      <c r="I19" s="141" t="s">
        <v>219</v>
      </c>
    </row>
    <row r="20" spans="1:10" ht="39" customHeight="1">
      <c r="A20" s="72" t="s">
        <v>182</v>
      </c>
      <c r="B20" s="312"/>
      <c r="C20" s="312"/>
      <c r="D20" s="312"/>
      <c r="E20" s="312"/>
      <c r="F20" s="312"/>
      <c r="G20" s="312"/>
      <c r="H20" s="68" t="str">
        <f t="shared" si="0"/>
        <v/>
      </c>
      <c r="I20" s="141" t="s">
        <v>220</v>
      </c>
    </row>
    <row r="21" spans="1:10" ht="39" customHeight="1">
      <c r="A21" s="72" t="s">
        <v>183</v>
      </c>
      <c r="B21" s="312"/>
      <c r="C21" s="312"/>
      <c r="D21" s="312"/>
      <c r="E21" s="312"/>
      <c r="F21" s="312"/>
      <c r="G21" s="312"/>
      <c r="H21" s="68" t="str">
        <f t="shared" si="0"/>
        <v/>
      </c>
    </row>
    <row r="22" spans="1:10" ht="30" customHeight="1">
      <c r="A22" s="310" t="s">
        <v>143</v>
      </c>
      <c r="B22" s="310"/>
      <c r="C22" s="310"/>
      <c r="D22" s="310"/>
      <c r="E22" s="310"/>
      <c r="F22" s="310"/>
      <c r="G22" s="310"/>
      <c r="H22" s="68" t="str">
        <f>IF(SUM(H23:H27)&gt;0,1,"")</f>
        <v/>
      </c>
      <c r="I22" s="71" t="s">
        <v>187</v>
      </c>
      <c r="J22" s="63" t="str">
        <f>IF($D$8=" - ","-",IF(COUNTA(B23:G27)=0,"Нет",COUNTA(B23:G27)))</f>
        <v>-</v>
      </c>
    </row>
    <row r="23" spans="1:10" ht="54" customHeight="1">
      <c r="A23" s="72" t="s">
        <v>181</v>
      </c>
      <c r="B23" s="311"/>
      <c r="C23" s="312"/>
      <c r="D23" s="312"/>
      <c r="E23" s="312"/>
      <c r="F23" s="312"/>
      <c r="G23" s="312"/>
      <c r="H23" s="68" t="str">
        <f t="shared" si="0"/>
        <v/>
      </c>
      <c r="I23" s="141" t="s">
        <v>221</v>
      </c>
    </row>
    <row r="24" spans="1:10" ht="54" customHeight="1">
      <c r="A24" s="72" t="s">
        <v>182</v>
      </c>
      <c r="B24" s="312"/>
      <c r="C24" s="312"/>
      <c r="D24" s="312"/>
      <c r="E24" s="312"/>
      <c r="F24" s="312"/>
      <c r="G24" s="312"/>
      <c r="H24" s="68" t="str">
        <f t="shared" si="0"/>
        <v/>
      </c>
      <c r="I24" s="141" t="s">
        <v>222</v>
      </c>
    </row>
    <row r="25" spans="1:10" ht="54" customHeight="1">
      <c r="A25" s="72" t="s">
        <v>183</v>
      </c>
      <c r="B25" s="312"/>
      <c r="C25" s="312"/>
      <c r="D25" s="312"/>
      <c r="E25" s="312"/>
      <c r="F25" s="312"/>
      <c r="G25" s="312"/>
      <c r="H25" s="68" t="str">
        <f t="shared" si="0"/>
        <v/>
      </c>
      <c r="I25" s="93"/>
    </row>
    <row r="26" spans="1:10" ht="54" customHeight="1">
      <c r="A26" s="72" t="s">
        <v>184</v>
      </c>
      <c r="B26" s="312"/>
      <c r="C26" s="312"/>
      <c r="D26" s="312"/>
      <c r="E26" s="312"/>
      <c r="F26" s="312"/>
      <c r="G26" s="312"/>
      <c r="H26" s="68" t="str">
        <f t="shared" si="0"/>
        <v/>
      </c>
    </row>
    <row r="27" spans="1:10" ht="54" customHeight="1">
      <c r="A27" s="72" t="s">
        <v>185</v>
      </c>
      <c r="B27" s="312"/>
      <c r="C27" s="312"/>
      <c r="D27" s="312"/>
      <c r="E27" s="312"/>
      <c r="F27" s="312"/>
      <c r="G27" s="312"/>
      <c r="H27" s="68" t="str">
        <f t="shared" si="0"/>
        <v/>
      </c>
    </row>
    <row r="28" spans="1:10">
      <c r="A28" s="310" t="s">
        <v>144</v>
      </c>
      <c r="B28" s="310"/>
      <c r="C28" s="310"/>
      <c r="D28" s="310"/>
      <c r="E28" s="310"/>
      <c r="F28" s="310"/>
      <c r="G28" s="310"/>
      <c r="H28" s="68" t="str">
        <f>IF(SUM(H29:H33)&gt;0,1,"")</f>
        <v/>
      </c>
      <c r="I28" s="71" t="s">
        <v>180</v>
      </c>
      <c r="J28" s="63" t="str">
        <f>IF($D$8=" - ","-",IF(COUNTA(B29:G33)=0,"Нет",COUNTA(B29:G33)))</f>
        <v>-</v>
      </c>
    </row>
    <row r="29" spans="1:10" ht="39" customHeight="1">
      <c r="A29" s="72" t="s">
        <v>181</v>
      </c>
      <c r="B29" s="312"/>
      <c r="C29" s="312"/>
      <c r="D29" s="312"/>
      <c r="E29" s="312"/>
      <c r="F29" s="312"/>
      <c r="G29" s="312"/>
      <c r="H29" s="68" t="str">
        <f t="shared" si="0"/>
        <v/>
      </c>
      <c r="I29" s="319" t="s">
        <v>223</v>
      </c>
    </row>
    <row r="30" spans="1:10" ht="39" customHeight="1">
      <c r="A30" s="72" t="s">
        <v>182</v>
      </c>
      <c r="B30" s="312"/>
      <c r="C30" s="312"/>
      <c r="D30" s="312"/>
      <c r="E30" s="312"/>
      <c r="F30" s="312"/>
      <c r="G30" s="312"/>
      <c r="H30" s="68" t="str">
        <f t="shared" si="0"/>
        <v/>
      </c>
      <c r="I30" s="319"/>
    </row>
    <row r="31" spans="1:10" ht="39" customHeight="1">
      <c r="A31" s="72" t="s">
        <v>183</v>
      </c>
      <c r="B31" s="312"/>
      <c r="C31" s="312"/>
      <c r="D31" s="312"/>
      <c r="E31" s="312"/>
      <c r="F31" s="312"/>
      <c r="G31" s="312"/>
      <c r="H31" s="68" t="str">
        <f t="shared" si="0"/>
        <v/>
      </c>
      <c r="I31" s="319"/>
    </row>
    <row r="32" spans="1:10" ht="39" customHeight="1">
      <c r="A32" s="72" t="s">
        <v>184</v>
      </c>
      <c r="B32" s="312"/>
      <c r="C32" s="312"/>
      <c r="D32" s="312"/>
      <c r="E32" s="312"/>
      <c r="F32" s="312"/>
      <c r="G32" s="312"/>
      <c r="H32" s="68" t="str">
        <f t="shared" si="0"/>
        <v/>
      </c>
      <c r="I32" s="319"/>
    </row>
    <row r="33" spans="1:41" ht="39" customHeight="1">
      <c r="A33" s="72" t="s">
        <v>185</v>
      </c>
      <c r="B33" s="312"/>
      <c r="C33" s="312"/>
      <c r="D33" s="312"/>
      <c r="E33" s="312"/>
      <c r="F33" s="312"/>
      <c r="G33" s="312"/>
      <c r="H33" s="68" t="str">
        <f t="shared" si="0"/>
        <v/>
      </c>
    </row>
    <row r="34" spans="1:41" s="76" customFormat="1">
      <c r="A34" s="73"/>
      <c r="B34" s="73"/>
      <c r="C34" s="74"/>
      <c r="D34" s="74"/>
      <c r="E34" s="74"/>
      <c r="F34" s="74"/>
      <c r="G34" s="74"/>
      <c r="H34" s="75">
        <v>1</v>
      </c>
    </row>
    <row r="35" spans="1:41" ht="15.75">
      <c r="A35" s="317" t="s">
        <v>188</v>
      </c>
      <c r="B35" s="317"/>
      <c r="C35" s="317"/>
      <c r="D35" s="317"/>
      <c r="E35" s="317"/>
      <c r="F35" s="318" t="s">
        <v>147</v>
      </c>
      <c r="G35" s="318"/>
      <c r="H35" s="68">
        <v>1</v>
      </c>
    </row>
    <row r="36" spans="1:41" ht="31.5" customHeight="1">
      <c r="A36" s="314" t="s">
        <v>189</v>
      </c>
      <c r="B36" s="314"/>
      <c r="C36" s="314"/>
      <c r="D36" s="314"/>
      <c r="E36" s="314"/>
      <c r="F36" s="317"/>
      <c r="G36" s="317"/>
      <c r="H36" s="68">
        <v>1</v>
      </c>
    </row>
    <row r="37" spans="1:41" ht="32.25" customHeight="1">
      <c r="A37" s="314" t="s">
        <v>190</v>
      </c>
      <c r="B37" s="314"/>
      <c r="C37" s="314"/>
      <c r="D37" s="314"/>
      <c r="E37" s="314"/>
      <c r="F37" s="315"/>
      <c r="G37" s="316"/>
      <c r="H37" s="68">
        <v>1</v>
      </c>
    </row>
    <row r="38" spans="1:41" ht="32.25" customHeight="1">
      <c r="A38" s="314" t="s">
        <v>191</v>
      </c>
      <c r="B38" s="314"/>
      <c r="C38" s="314"/>
      <c r="D38" s="314"/>
      <c r="E38" s="314"/>
      <c r="F38" s="315"/>
      <c r="G38" s="316"/>
      <c r="H38" s="68">
        <v>1</v>
      </c>
    </row>
    <row r="39" spans="1:41" ht="15.75">
      <c r="A39" s="77"/>
      <c r="B39" s="77"/>
      <c r="H39" s="67">
        <v>1</v>
      </c>
    </row>
    <row r="40" spans="1:41" ht="15.75">
      <c r="A40" s="77"/>
      <c r="B40" s="77"/>
      <c r="H40" s="67">
        <v>1</v>
      </c>
    </row>
    <row r="41" spans="1:41" ht="15.75">
      <c r="A41" s="320"/>
      <c r="B41" s="320"/>
      <c r="C41" s="78" t="s">
        <v>294</v>
      </c>
      <c r="E41" s="321"/>
      <c r="F41" s="321"/>
      <c r="G41" s="321"/>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c r="A42" s="313" t="s">
        <v>159</v>
      </c>
      <c r="B42" s="313"/>
      <c r="D42" s="9"/>
      <c r="E42" s="224" t="s">
        <v>160</v>
      </c>
      <c r="F42" s="224"/>
      <c r="G42" s="224"/>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autoFilter="0"/>
  <autoFilter ref="H5:H42"/>
  <mergeCells count="45">
    <mergeCell ref="I15:I16"/>
    <mergeCell ref="I11:I12"/>
    <mergeCell ref="A9:G9"/>
    <mergeCell ref="A10:G10"/>
    <mergeCell ref="B11:G11"/>
    <mergeCell ref="B12:G12"/>
    <mergeCell ref="B13:G13"/>
    <mergeCell ref="B21:G21"/>
    <mergeCell ref="A14:G14"/>
    <mergeCell ref="B15:G15"/>
    <mergeCell ref="B16:G16"/>
    <mergeCell ref="B17:G17"/>
    <mergeCell ref="A18:G18"/>
    <mergeCell ref="B19:G19"/>
    <mergeCell ref="B20:G20"/>
    <mergeCell ref="I5:I6"/>
    <mergeCell ref="A7:C7"/>
    <mergeCell ref="D7:G7"/>
    <mergeCell ref="A8:C8"/>
    <mergeCell ref="D8:G8"/>
    <mergeCell ref="I29:I32"/>
    <mergeCell ref="A41:B41"/>
    <mergeCell ref="E41:G41"/>
    <mergeCell ref="B29:G29"/>
    <mergeCell ref="B30:G30"/>
    <mergeCell ref="B31:G31"/>
    <mergeCell ref="B32:G32"/>
    <mergeCell ref="B33:G33"/>
    <mergeCell ref="A36:E36"/>
    <mergeCell ref="F36:G36"/>
    <mergeCell ref="A37:E37"/>
    <mergeCell ref="F37:G37"/>
    <mergeCell ref="A28:G28"/>
    <mergeCell ref="A22:G22"/>
    <mergeCell ref="B23:G23"/>
    <mergeCell ref="A42:B42"/>
    <mergeCell ref="E42:G42"/>
    <mergeCell ref="A38:E38"/>
    <mergeCell ref="F38:G38"/>
    <mergeCell ref="A35:E35"/>
    <mergeCell ref="F35:G35"/>
    <mergeCell ref="B24:G24"/>
    <mergeCell ref="B25:G25"/>
    <mergeCell ref="B26:G26"/>
    <mergeCell ref="B27:G27"/>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AO42"/>
  <sheetViews>
    <sheetView workbookViewId="0">
      <selection activeCell="B11" sqref="B11:G11"/>
    </sheetView>
  </sheetViews>
  <sheetFormatPr defaultRowHeight="1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c r="A1" s="60" t="s">
        <v>393</v>
      </c>
      <c r="B1" s="61"/>
      <c r="C1" s="61"/>
      <c r="D1" s="61"/>
      <c r="E1" s="61"/>
      <c r="F1" s="61"/>
      <c r="G1" s="61"/>
      <c r="H1" s="62"/>
      <c r="I1" s="62"/>
    </row>
    <row r="2" spans="1:10">
      <c r="A2" s="60" t="s">
        <v>391</v>
      </c>
      <c r="B2" s="61"/>
      <c r="C2" s="61"/>
      <c r="D2" s="61"/>
      <c r="E2" s="61"/>
      <c r="F2" s="61"/>
      <c r="G2" s="61"/>
      <c r="H2" s="62"/>
      <c r="I2" s="62"/>
    </row>
    <row r="3" spans="1:10">
      <c r="A3" s="60" t="s">
        <v>392</v>
      </c>
      <c r="B3" s="61"/>
      <c r="C3" s="61"/>
      <c r="D3" s="61"/>
      <c r="E3" s="61"/>
      <c r="F3" s="61"/>
      <c r="G3" s="61"/>
      <c r="H3" s="62"/>
      <c r="I3" s="62"/>
    </row>
    <row r="4" spans="1:10">
      <c r="A4" s="60" t="s">
        <v>390</v>
      </c>
    </row>
    <row r="5" spans="1:10" ht="15.75">
      <c r="A5" s="65" t="s">
        <v>224</v>
      </c>
      <c r="B5" s="65"/>
      <c r="H5" s="66" t="s">
        <v>176</v>
      </c>
      <c r="I5" s="322" t="s">
        <v>177</v>
      </c>
    </row>
    <row r="6" spans="1:10" ht="15.75">
      <c r="A6" s="9"/>
      <c r="B6" s="9"/>
      <c r="H6" s="67">
        <v>1</v>
      </c>
      <c r="I6" s="323"/>
    </row>
    <row r="7" spans="1:10" ht="15.75">
      <c r="A7" s="324" t="s">
        <v>178</v>
      </c>
      <c r="B7" s="324"/>
      <c r="C7" s="324"/>
      <c r="D7" s="325" t="str">
        <f>CONCATENATE(Заявление!D13,"  ",Заявление!D14,"  ",Заявление!D15)</f>
        <v xml:space="preserve">    </v>
      </c>
      <c r="E7" s="325"/>
      <c r="F7" s="325"/>
      <c r="G7" s="325"/>
      <c r="H7" s="68">
        <v>1</v>
      </c>
    </row>
    <row r="8" spans="1:10" s="70" customFormat="1" ht="31.5" customHeight="1">
      <c r="A8" s="270" t="s">
        <v>295</v>
      </c>
      <c r="B8" s="270"/>
      <c r="C8" s="270"/>
      <c r="D8" s="326" t="str">
        <f>'Выбор специальностей'!D48</f>
        <v xml:space="preserve"> - </v>
      </c>
      <c r="E8" s="326"/>
      <c r="F8" s="326"/>
      <c r="G8" s="326"/>
      <c r="H8" s="69">
        <v>1</v>
      </c>
    </row>
    <row r="9" spans="1:10">
      <c r="A9" s="327" t="s">
        <v>179</v>
      </c>
      <c r="B9" s="327"/>
      <c r="C9" s="327"/>
      <c r="D9" s="327"/>
      <c r="E9" s="327"/>
      <c r="F9" s="327"/>
      <c r="G9" s="327"/>
      <c r="H9" s="68">
        <v>1</v>
      </c>
    </row>
    <row r="10" spans="1:10" ht="29.25" customHeight="1">
      <c r="A10" s="310" t="s">
        <v>141</v>
      </c>
      <c r="B10" s="310"/>
      <c r="C10" s="310"/>
      <c r="D10" s="310"/>
      <c r="E10" s="310"/>
      <c r="F10" s="310"/>
      <c r="G10" s="310"/>
      <c r="H10" s="68" t="str">
        <f>IF(SUM(H11:H13)&gt;0,1,"")</f>
        <v/>
      </c>
      <c r="I10" s="71" t="s">
        <v>180</v>
      </c>
      <c r="J10" s="63" t="str">
        <f>IF($D$8=" - ","-",IF(COUNTA(B11:G13)=0,"Нет",COUNTA(B11:G13)))</f>
        <v>-</v>
      </c>
    </row>
    <row r="11" spans="1:10" ht="39" customHeight="1">
      <c r="A11" s="72" t="s">
        <v>181</v>
      </c>
      <c r="B11" s="312"/>
      <c r="C11" s="312"/>
      <c r="D11" s="312"/>
      <c r="E11" s="312"/>
      <c r="F11" s="312"/>
      <c r="G11" s="312"/>
      <c r="H11" s="68" t="str">
        <f>IF(ISBLANK(B11),"",1)</f>
        <v/>
      </c>
      <c r="I11" s="319" t="s">
        <v>217</v>
      </c>
    </row>
    <row r="12" spans="1:10" ht="39" customHeight="1">
      <c r="A12" s="72" t="s">
        <v>182</v>
      </c>
      <c r="B12" s="312"/>
      <c r="C12" s="312"/>
      <c r="D12" s="312"/>
      <c r="E12" s="312"/>
      <c r="F12" s="312"/>
      <c r="G12" s="312"/>
      <c r="H12" s="68" t="str">
        <f t="shared" ref="H12:H33" si="0">IF(ISBLANK(B12),"",1)</f>
        <v/>
      </c>
      <c r="I12" s="319"/>
    </row>
    <row r="13" spans="1:10" ht="39" customHeight="1">
      <c r="A13" s="72" t="s">
        <v>183</v>
      </c>
      <c r="B13" s="312"/>
      <c r="C13" s="312"/>
      <c r="D13" s="312"/>
      <c r="E13" s="312"/>
      <c r="F13" s="312"/>
      <c r="G13" s="312"/>
      <c r="H13" s="68" t="str">
        <f t="shared" si="0"/>
        <v/>
      </c>
      <c r="I13" s="93"/>
    </row>
    <row r="14" spans="1:10" ht="15.75" customHeight="1">
      <c r="A14" s="310" t="s">
        <v>186</v>
      </c>
      <c r="B14" s="310"/>
      <c r="C14" s="310"/>
      <c r="D14" s="310"/>
      <c r="E14" s="310"/>
      <c r="F14" s="310"/>
      <c r="G14" s="310"/>
      <c r="H14" s="68" t="str">
        <f>IF(SUM(H15:H17)&gt;0,1,"")</f>
        <v/>
      </c>
      <c r="I14" s="71" t="s">
        <v>180</v>
      </c>
      <c r="J14" s="63" t="str">
        <f>IF($D$8=" - ","-",IF(COUNTA(B15:G17)=0,"Нет",COUNTA(B15:G17)))</f>
        <v>-</v>
      </c>
    </row>
    <row r="15" spans="1:10" ht="39" customHeight="1">
      <c r="A15" s="72" t="s">
        <v>181</v>
      </c>
      <c r="B15" s="312"/>
      <c r="C15" s="312"/>
      <c r="D15" s="312"/>
      <c r="E15" s="312"/>
      <c r="F15" s="312"/>
      <c r="G15" s="312"/>
      <c r="H15" s="68" t="str">
        <f t="shared" si="0"/>
        <v/>
      </c>
      <c r="I15" s="319" t="s">
        <v>218</v>
      </c>
    </row>
    <row r="16" spans="1:10" ht="39" customHeight="1">
      <c r="A16" s="72" t="s">
        <v>182</v>
      </c>
      <c r="B16" s="312"/>
      <c r="C16" s="312"/>
      <c r="D16" s="312"/>
      <c r="E16" s="312"/>
      <c r="F16" s="312"/>
      <c r="G16" s="312"/>
      <c r="H16" s="68" t="str">
        <f t="shared" si="0"/>
        <v/>
      </c>
      <c r="I16" s="319"/>
    </row>
    <row r="17" spans="1:10" ht="39" customHeight="1">
      <c r="A17" s="72" t="s">
        <v>183</v>
      </c>
      <c r="B17" s="312"/>
      <c r="C17" s="312"/>
      <c r="D17" s="312"/>
      <c r="E17" s="312"/>
      <c r="F17" s="312"/>
      <c r="G17" s="312"/>
      <c r="H17" s="68" t="str">
        <f t="shared" si="0"/>
        <v/>
      </c>
    </row>
    <row r="18" spans="1:10" ht="45" customHeight="1">
      <c r="A18" s="310" t="s">
        <v>142</v>
      </c>
      <c r="B18" s="310"/>
      <c r="C18" s="310"/>
      <c r="D18" s="310"/>
      <c r="E18" s="310"/>
      <c r="F18" s="310"/>
      <c r="G18" s="310"/>
      <c r="H18" s="68" t="str">
        <f>IF(SUM(H19:H21)&gt;0,1,"")</f>
        <v/>
      </c>
      <c r="I18" s="71" t="s">
        <v>187</v>
      </c>
      <c r="J18" s="63" t="str">
        <f>IF($D$8=" - ","-",IF(COUNTA(B19:G21)=0,"Нет",COUNTA(B19:G21)))</f>
        <v>-</v>
      </c>
    </row>
    <row r="19" spans="1:10" ht="39" customHeight="1">
      <c r="A19" s="72" t="s">
        <v>181</v>
      </c>
      <c r="B19" s="312"/>
      <c r="C19" s="312"/>
      <c r="D19" s="312"/>
      <c r="E19" s="312"/>
      <c r="F19" s="312"/>
      <c r="G19" s="312"/>
      <c r="H19" s="68" t="str">
        <f t="shared" si="0"/>
        <v/>
      </c>
      <c r="I19" s="141" t="s">
        <v>219</v>
      </c>
    </row>
    <row r="20" spans="1:10" ht="39" customHeight="1">
      <c r="A20" s="72" t="s">
        <v>182</v>
      </c>
      <c r="B20" s="312"/>
      <c r="C20" s="312"/>
      <c r="D20" s="312"/>
      <c r="E20" s="312"/>
      <c r="F20" s="312"/>
      <c r="G20" s="312"/>
      <c r="H20" s="68" t="str">
        <f t="shared" si="0"/>
        <v/>
      </c>
      <c r="I20" s="141" t="s">
        <v>220</v>
      </c>
    </row>
    <row r="21" spans="1:10" ht="39" customHeight="1">
      <c r="A21" s="72" t="s">
        <v>183</v>
      </c>
      <c r="B21" s="312"/>
      <c r="C21" s="312"/>
      <c r="D21" s="312"/>
      <c r="E21" s="312"/>
      <c r="F21" s="312"/>
      <c r="G21" s="312"/>
      <c r="H21" s="68" t="str">
        <f t="shared" si="0"/>
        <v/>
      </c>
    </row>
    <row r="22" spans="1:10" ht="30" customHeight="1">
      <c r="A22" s="310" t="s">
        <v>143</v>
      </c>
      <c r="B22" s="310"/>
      <c r="C22" s="310"/>
      <c r="D22" s="310"/>
      <c r="E22" s="310"/>
      <c r="F22" s="310"/>
      <c r="G22" s="310"/>
      <c r="H22" s="68" t="str">
        <f>IF(SUM(H23:H27)&gt;0,1,"")</f>
        <v/>
      </c>
      <c r="I22" s="71" t="s">
        <v>187</v>
      </c>
      <c r="J22" s="63" t="str">
        <f>IF($D$8=" - ","-",IF(COUNTA(B23:G27)=0,"Нет",COUNTA(B23:G27)))</f>
        <v>-</v>
      </c>
    </row>
    <row r="23" spans="1:10" ht="54" customHeight="1">
      <c r="A23" s="72" t="s">
        <v>181</v>
      </c>
      <c r="B23" s="311"/>
      <c r="C23" s="312"/>
      <c r="D23" s="312"/>
      <c r="E23" s="312"/>
      <c r="F23" s="312"/>
      <c r="G23" s="312"/>
      <c r="H23" s="68" t="str">
        <f t="shared" si="0"/>
        <v/>
      </c>
      <c r="I23" s="141" t="s">
        <v>221</v>
      </c>
    </row>
    <row r="24" spans="1:10" ht="54" customHeight="1">
      <c r="A24" s="72" t="s">
        <v>182</v>
      </c>
      <c r="B24" s="312"/>
      <c r="C24" s="312"/>
      <c r="D24" s="312"/>
      <c r="E24" s="312"/>
      <c r="F24" s="312"/>
      <c r="G24" s="312"/>
      <c r="H24" s="68" t="str">
        <f t="shared" si="0"/>
        <v/>
      </c>
      <c r="I24" s="141" t="s">
        <v>222</v>
      </c>
    </row>
    <row r="25" spans="1:10" ht="54" customHeight="1">
      <c r="A25" s="72" t="s">
        <v>183</v>
      </c>
      <c r="B25" s="312"/>
      <c r="C25" s="312"/>
      <c r="D25" s="312"/>
      <c r="E25" s="312"/>
      <c r="F25" s="312"/>
      <c r="G25" s="312"/>
      <c r="H25" s="68" t="str">
        <f t="shared" si="0"/>
        <v/>
      </c>
      <c r="I25" s="93"/>
    </row>
    <row r="26" spans="1:10" ht="54" customHeight="1">
      <c r="A26" s="72" t="s">
        <v>184</v>
      </c>
      <c r="B26" s="312"/>
      <c r="C26" s="312"/>
      <c r="D26" s="312"/>
      <c r="E26" s="312"/>
      <c r="F26" s="312"/>
      <c r="G26" s="312"/>
      <c r="H26" s="68" t="str">
        <f t="shared" si="0"/>
        <v/>
      </c>
    </row>
    <row r="27" spans="1:10" ht="54" customHeight="1">
      <c r="A27" s="72" t="s">
        <v>185</v>
      </c>
      <c r="B27" s="312"/>
      <c r="C27" s="312"/>
      <c r="D27" s="312"/>
      <c r="E27" s="312"/>
      <c r="F27" s="312"/>
      <c r="G27" s="312"/>
      <c r="H27" s="68" t="str">
        <f t="shared" si="0"/>
        <v/>
      </c>
    </row>
    <row r="28" spans="1:10">
      <c r="A28" s="310" t="s">
        <v>144</v>
      </c>
      <c r="B28" s="310"/>
      <c r="C28" s="310"/>
      <c r="D28" s="310"/>
      <c r="E28" s="310"/>
      <c r="F28" s="310"/>
      <c r="G28" s="310"/>
      <c r="H28" s="68" t="str">
        <f>IF(SUM(H29:H33)&gt;0,1,"")</f>
        <v/>
      </c>
      <c r="I28" s="71" t="s">
        <v>180</v>
      </c>
      <c r="J28" s="63" t="str">
        <f>IF($D$8=" - ","-",IF(COUNTA(B29:G33)=0,"Нет",COUNTA(B29:G33)))</f>
        <v>-</v>
      </c>
    </row>
    <row r="29" spans="1:10" ht="39" customHeight="1">
      <c r="A29" s="72" t="s">
        <v>181</v>
      </c>
      <c r="B29" s="312"/>
      <c r="C29" s="312"/>
      <c r="D29" s="312"/>
      <c r="E29" s="312"/>
      <c r="F29" s="312"/>
      <c r="G29" s="312"/>
      <c r="H29" s="68" t="str">
        <f t="shared" si="0"/>
        <v/>
      </c>
      <c r="I29" s="319" t="s">
        <v>223</v>
      </c>
    </row>
    <row r="30" spans="1:10" ht="39" customHeight="1">
      <c r="A30" s="72" t="s">
        <v>182</v>
      </c>
      <c r="B30" s="312"/>
      <c r="C30" s="312"/>
      <c r="D30" s="312"/>
      <c r="E30" s="312"/>
      <c r="F30" s="312"/>
      <c r="G30" s="312"/>
      <c r="H30" s="68" t="str">
        <f t="shared" si="0"/>
        <v/>
      </c>
      <c r="I30" s="319"/>
    </row>
    <row r="31" spans="1:10" ht="39" customHeight="1">
      <c r="A31" s="72" t="s">
        <v>183</v>
      </c>
      <c r="B31" s="312"/>
      <c r="C31" s="312"/>
      <c r="D31" s="312"/>
      <c r="E31" s="312"/>
      <c r="F31" s="312"/>
      <c r="G31" s="312"/>
      <c r="H31" s="68" t="str">
        <f t="shared" si="0"/>
        <v/>
      </c>
      <c r="I31" s="319"/>
    </row>
    <row r="32" spans="1:10" ht="39" customHeight="1">
      <c r="A32" s="72" t="s">
        <v>184</v>
      </c>
      <c r="B32" s="312"/>
      <c r="C32" s="312"/>
      <c r="D32" s="312"/>
      <c r="E32" s="312"/>
      <c r="F32" s="312"/>
      <c r="G32" s="312"/>
      <c r="H32" s="68" t="str">
        <f t="shared" si="0"/>
        <v/>
      </c>
      <c r="I32" s="319"/>
    </row>
    <row r="33" spans="1:41" ht="39" customHeight="1">
      <c r="A33" s="72" t="s">
        <v>185</v>
      </c>
      <c r="B33" s="312"/>
      <c r="C33" s="312"/>
      <c r="D33" s="312"/>
      <c r="E33" s="312"/>
      <c r="F33" s="312"/>
      <c r="G33" s="312"/>
      <c r="H33" s="68" t="str">
        <f t="shared" si="0"/>
        <v/>
      </c>
    </row>
    <row r="34" spans="1:41" s="76" customFormat="1">
      <c r="A34" s="73"/>
      <c r="B34" s="73"/>
      <c r="C34" s="74"/>
      <c r="D34" s="74"/>
      <c r="E34" s="74"/>
      <c r="F34" s="74"/>
      <c r="G34" s="74"/>
      <c r="H34" s="75">
        <v>1</v>
      </c>
    </row>
    <row r="35" spans="1:41" ht="15.75">
      <c r="A35" s="317" t="s">
        <v>188</v>
      </c>
      <c r="B35" s="317"/>
      <c r="C35" s="317"/>
      <c r="D35" s="317"/>
      <c r="E35" s="317"/>
      <c r="F35" s="318" t="s">
        <v>147</v>
      </c>
      <c r="G35" s="318"/>
      <c r="H35" s="68">
        <v>1</v>
      </c>
    </row>
    <row r="36" spans="1:41" ht="31.5" customHeight="1">
      <c r="A36" s="314" t="s">
        <v>189</v>
      </c>
      <c r="B36" s="314"/>
      <c r="C36" s="314"/>
      <c r="D36" s="314"/>
      <c r="E36" s="314"/>
      <c r="F36" s="317"/>
      <c r="G36" s="317"/>
      <c r="H36" s="68">
        <v>1</v>
      </c>
    </row>
    <row r="37" spans="1:41" ht="32.25" customHeight="1">
      <c r="A37" s="314" t="s">
        <v>190</v>
      </c>
      <c r="B37" s="314"/>
      <c r="C37" s="314"/>
      <c r="D37" s="314"/>
      <c r="E37" s="314"/>
      <c r="F37" s="315"/>
      <c r="G37" s="316"/>
      <c r="H37" s="68">
        <v>1</v>
      </c>
    </row>
    <row r="38" spans="1:41" ht="32.25" customHeight="1">
      <c r="A38" s="314" t="s">
        <v>191</v>
      </c>
      <c r="B38" s="314"/>
      <c r="C38" s="314"/>
      <c r="D38" s="314"/>
      <c r="E38" s="314"/>
      <c r="F38" s="315"/>
      <c r="G38" s="316"/>
      <c r="H38" s="68">
        <v>1</v>
      </c>
    </row>
    <row r="39" spans="1:41" ht="15.75">
      <c r="A39" s="77"/>
      <c r="B39" s="77"/>
      <c r="H39" s="67">
        <v>1</v>
      </c>
    </row>
    <row r="40" spans="1:41" ht="15.75">
      <c r="A40" s="77"/>
      <c r="B40" s="77"/>
      <c r="H40" s="67">
        <v>1</v>
      </c>
    </row>
    <row r="41" spans="1:41" ht="15.75">
      <c r="A41" s="320"/>
      <c r="B41" s="320"/>
      <c r="C41" s="78" t="s">
        <v>294</v>
      </c>
      <c r="E41" s="321"/>
      <c r="F41" s="321"/>
      <c r="G41" s="321"/>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c r="A42" s="313" t="s">
        <v>159</v>
      </c>
      <c r="B42" s="313"/>
      <c r="D42" s="9"/>
      <c r="E42" s="224" t="s">
        <v>160</v>
      </c>
      <c r="F42" s="224"/>
      <c r="G42" s="224"/>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autoFilter="0"/>
  <autoFilter ref="H5:H42"/>
  <mergeCells count="45">
    <mergeCell ref="A38:E38"/>
    <mergeCell ref="F38:G38"/>
    <mergeCell ref="A41:B41"/>
    <mergeCell ref="E41:G41"/>
    <mergeCell ref="A42:B42"/>
    <mergeCell ref="E42:G42"/>
    <mergeCell ref="A37:E37"/>
    <mergeCell ref="F37:G37"/>
    <mergeCell ref="B26:G26"/>
    <mergeCell ref="B27:G27"/>
    <mergeCell ref="A28:G28"/>
    <mergeCell ref="B29:G29"/>
    <mergeCell ref="B33:G33"/>
    <mergeCell ref="A35:E35"/>
    <mergeCell ref="F35:G35"/>
    <mergeCell ref="A36:E36"/>
    <mergeCell ref="F36:G36"/>
    <mergeCell ref="I29:I32"/>
    <mergeCell ref="B30:G30"/>
    <mergeCell ref="B31:G31"/>
    <mergeCell ref="B32:G32"/>
    <mergeCell ref="B20:G20"/>
    <mergeCell ref="B21:G21"/>
    <mergeCell ref="A22:G22"/>
    <mergeCell ref="B23:G23"/>
    <mergeCell ref="B24:G24"/>
    <mergeCell ref="B25:G25"/>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AO42"/>
  <sheetViews>
    <sheetView workbookViewId="0">
      <selection activeCell="B11" sqref="B11:G11"/>
    </sheetView>
  </sheetViews>
  <sheetFormatPr defaultRowHeight="1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c r="A1" s="60" t="s">
        <v>393</v>
      </c>
      <c r="B1" s="61"/>
      <c r="C1" s="61"/>
      <c r="D1" s="61"/>
      <c r="E1" s="61"/>
      <c r="F1" s="61"/>
      <c r="G1" s="61"/>
      <c r="H1" s="62"/>
      <c r="I1" s="62"/>
    </row>
    <row r="2" spans="1:10">
      <c r="A2" s="60" t="s">
        <v>391</v>
      </c>
      <c r="B2" s="61"/>
      <c r="C2" s="61"/>
      <c r="D2" s="61"/>
      <c r="E2" s="61"/>
      <c r="F2" s="61"/>
      <c r="G2" s="61"/>
      <c r="H2" s="62"/>
      <c r="I2" s="62"/>
    </row>
    <row r="3" spans="1:10">
      <c r="A3" s="60" t="s">
        <v>392</v>
      </c>
      <c r="B3" s="61"/>
      <c r="C3" s="61"/>
      <c r="D3" s="61"/>
      <c r="E3" s="61"/>
      <c r="F3" s="61"/>
      <c r="G3" s="61"/>
      <c r="H3" s="62"/>
      <c r="I3" s="62"/>
    </row>
    <row r="4" spans="1:10">
      <c r="A4" s="60" t="s">
        <v>390</v>
      </c>
    </row>
    <row r="5" spans="1:10" ht="15.75">
      <c r="A5" s="65" t="s">
        <v>224</v>
      </c>
      <c r="B5" s="65"/>
      <c r="H5" s="66" t="s">
        <v>176</v>
      </c>
      <c r="I5" s="322" t="s">
        <v>177</v>
      </c>
    </row>
    <row r="6" spans="1:10" ht="15.75">
      <c r="A6" s="9"/>
      <c r="B6" s="9"/>
      <c r="H6" s="67">
        <v>1</v>
      </c>
      <c r="I6" s="323"/>
    </row>
    <row r="7" spans="1:10" ht="15.75">
      <c r="A7" s="324" t="s">
        <v>178</v>
      </c>
      <c r="B7" s="324"/>
      <c r="C7" s="324"/>
      <c r="D7" s="325" t="str">
        <f>CONCATENATE(Заявление!D13,"  ",Заявление!D14,"  ",Заявление!D15)</f>
        <v xml:space="preserve">    </v>
      </c>
      <c r="E7" s="325"/>
      <c r="F7" s="325"/>
      <c r="G7" s="325"/>
      <c r="H7" s="68">
        <v>1</v>
      </c>
    </row>
    <row r="8" spans="1:10" s="70" customFormat="1" ht="31.5" customHeight="1">
      <c r="A8" s="270" t="s">
        <v>295</v>
      </c>
      <c r="B8" s="270"/>
      <c r="C8" s="270"/>
      <c r="D8" s="326" t="str">
        <f>'Выбор специальностей'!D49</f>
        <v xml:space="preserve"> - </v>
      </c>
      <c r="E8" s="326"/>
      <c r="F8" s="326"/>
      <c r="G8" s="326"/>
      <c r="H8" s="69">
        <v>1</v>
      </c>
    </row>
    <row r="9" spans="1:10">
      <c r="A9" s="327" t="s">
        <v>179</v>
      </c>
      <c r="B9" s="327"/>
      <c r="C9" s="327"/>
      <c r="D9" s="327"/>
      <c r="E9" s="327"/>
      <c r="F9" s="327"/>
      <c r="G9" s="327"/>
      <c r="H9" s="68">
        <v>1</v>
      </c>
    </row>
    <row r="10" spans="1:10" ht="29.25" customHeight="1">
      <c r="A10" s="310" t="s">
        <v>141</v>
      </c>
      <c r="B10" s="310"/>
      <c r="C10" s="310"/>
      <c r="D10" s="310"/>
      <c r="E10" s="310"/>
      <c r="F10" s="310"/>
      <c r="G10" s="310"/>
      <c r="H10" s="68" t="str">
        <f>IF(SUM(H11:H13)&gt;0,1,"")</f>
        <v/>
      </c>
      <c r="I10" s="71" t="s">
        <v>180</v>
      </c>
      <c r="J10" s="63" t="str">
        <f>IF($D$8=" - ","-",IF(COUNTA(B11:G13)=0,"Нет",COUNTA(B11:G13)))</f>
        <v>-</v>
      </c>
    </row>
    <row r="11" spans="1:10" ht="39" customHeight="1">
      <c r="A11" s="72" t="s">
        <v>181</v>
      </c>
      <c r="B11" s="312"/>
      <c r="C11" s="312"/>
      <c r="D11" s="312"/>
      <c r="E11" s="312"/>
      <c r="F11" s="312"/>
      <c r="G11" s="312"/>
      <c r="H11" s="68" t="str">
        <f>IF(ISBLANK(B11),"",1)</f>
        <v/>
      </c>
      <c r="I11" s="319" t="s">
        <v>217</v>
      </c>
    </row>
    <row r="12" spans="1:10" ht="39" customHeight="1">
      <c r="A12" s="72" t="s">
        <v>182</v>
      </c>
      <c r="B12" s="312"/>
      <c r="C12" s="312"/>
      <c r="D12" s="312"/>
      <c r="E12" s="312"/>
      <c r="F12" s="312"/>
      <c r="G12" s="312"/>
      <c r="H12" s="68" t="str">
        <f t="shared" ref="H12:H33" si="0">IF(ISBLANK(B12),"",1)</f>
        <v/>
      </c>
      <c r="I12" s="319"/>
    </row>
    <row r="13" spans="1:10" ht="39" customHeight="1">
      <c r="A13" s="72" t="s">
        <v>183</v>
      </c>
      <c r="B13" s="312"/>
      <c r="C13" s="312"/>
      <c r="D13" s="312"/>
      <c r="E13" s="312"/>
      <c r="F13" s="312"/>
      <c r="G13" s="312"/>
      <c r="H13" s="68" t="str">
        <f t="shared" si="0"/>
        <v/>
      </c>
      <c r="I13" s="93"/>
    </row>
    <row r="14" spans="1:10" ht="15.75" customHeight="1">
      <c r="A14" s="310" t="s">
        <v>186</v>
      </c>
      <c r="B14" s="310"/>
      <c r="C14" s="310"/>
      <c r="D14" s="310"/>
      <c r="E14" s="310"/>
      <c r="F14" s="310"/>
      <c r="G14" s="310"/>
      <c r="H14" s="68" t="str">
        <f>IF(SUM(H15:H17)&gt;0,1,"")</f>
        <v/>
      </c>
      <c r="I14" s="71" t="s">
        <v>180</v>
      </c>
      <c r="J14" s="63" t="str">
        <f>IF($D$8=" - ","-",IF(COUNTA(B15:G17)=0,"Нет",COUNTA(B15:G17)))</f>
        <v>-</v>
      </c>
    </row>
    <row r="15" spans="1:10" ht="39" customHeight="1">
      <c r="A15" s="72" t="s">
        <v>181</v>
      </c>
      <c r="B15" s="312"/>
      <c r="C15" s="312"/>
      <c r="D15" s="312"/>
      <c r="E15" s="312"/>
      <c r="F15" s="312"/>
      <c r="G15" s="312"/>
      <c r="H15" s="68" t="str">
        <f t="shared" si="0"/>
        <v/>
      </c>
      <c r="I15" s="319" t="s">
        <v>218</v>
      </c>
    </row>
    <row r="16" spans="1:10" ht="39" customHeight="1">
      <c r="A16" s="72" t="s">
        <v>182</v>
      </c>
      <c r="B16" s="312"/>
      <c r="C16" s="312"/>
      <c r="D16" s="312"/>
      <c r="E16" s="312"/>
      <c r="F16" s="312"/>
      <c r="G16" s="312"/>
      <c r="H16" s="68" t="str">
        <f t="shared" si="0"/>
        <v/>
      </c>
      <c r="I16" s="319"/>
    </row>
    <row r="17" spans="1:10" ht="39" customHeight="1">
      <c r="A17" s="72" t="s">
        <v>183</v>
      </c>
      <c r="B17" s="312"/>
      <c r="C17" s="312"/>
      <c r="D17" s="312"/>
      <c r="E17" s="312"/>
      <c r="F17" s="312"/>
      <c r="G17" s="312"/>
      <c r="H17" s="68" t="str">
        <f t="shared" si="0"/>
        <v/>
      </c>
    </row>
    <row r="18" spans="1:10" ht="45" customHeight="1">
      <c r="A18" s="310" t="s">
        <v>142</v>
      </c>
      <c r="B18" s="310"/>
      <c r="C18" s="310"/>
      <c r="D18" s="310"/>
      <c r="E18" s="310"/>
      <c r="F18" s="310"/>
      <c r="G18" s="310"/>
      <c r="H18" s="68" t="str">
        <f>IF(SUM(H19:H21)&gt;0,1,"")</f>
        <v/>
      </c>
      <c r="I18" s="71" t="s">
        <v>187</v>
      </c>
      <c r="J18" s="63" t="str">
        <f>IF($D$8=" - ","-",IF(COUNTA(B19:G21)=0,"Нет",COUNTA(B19:G21)))</f>
        <v>-</v>
      </c>
    </row>
    <row r="19" spans="1:10" ht="39" customHeight="1">
      <c r="A19" s="72" t="s">
        <v>181</v>
      </c>
      <c r="B19" s="312"/>
      <c r="C19" s="312"/>
      <c r="D19" s="312"/>
      <c r="E19" s="312"/>
      <c r="F19" s="312"/>
      <c r="G19" s="312"/>
      <c r="H19" s="68" t="str">
        <f t="shared" si="0"/>
        <v/>
      </c>
      <c r="I19" s="141" t="s">
        <v>219</v>
      </c>
    </row>
    <row r="20" spans="1:10" ht="39" customHeight="1">
      <c r="A20" s="72" t="s">
        <v>182</v>
      </c>
      <c r="B20" s="312"/>
      <c r="C20" s="312"/>
      <c r="D20" s="312"/>
      <c r="E20" s="312"/>
      <c r="F20" s="312"/>
      <c r="G20" s="312"/>
      <c r="H20" s="68" t="str">
        <f t="shared" si="0"/>
        <v/>
      </c>
      <c r="I20" s="141" t="s">
        <v>220</v>
      </c>
    </row>
    <row r="21" spans="1:10" ht="39" customHeight="1">
      <c r="A21" s="72" t="s">
        <v>183</v>
      </c>
      <c r="B21" s="312"/>
      <c r="C21" s="312"/>
      <c r="D21" s="312"/>
      <c r="E21" s="312"/>
      <c r="F21" s="312"/>
      <c r="G21" s="312"/>
      <c r="H21" s="68" t="str">
        <f t="shared" si="0"/>
        <v/>
      </c>
    </row>
    <row r="22" spans="1:10" ht="30" customHeight="1">
      <c r="A22" s="310" t="s">
        <v>143</v>
      </c>
      <c r="B22" s="310"/>
      <c r="C22" s="310"/>
      <c r="D22" s="310"/>
      <c r="E22" s="310"/>
      <c r="F22" s="310"/>
      <c r="G22" s="310"/>
      <c r="H22" s="68" t="str">
        <f>IF(SUM(H23:H27)&gt;0,1,"")</f>
        <v/>
      </c>
      <c r="I22" s="71" t="s">
        <v>187</v>
      </c>
      <c r="J22" s="63" t="str">
        <f>IF($D$8=" - ","-",IF(COUNTA(B23:G27)=0,"Нет",COUNTA(B23:G27)))</f>
        <v>-</v>
      </c>
    </row>
    <row r="23" spans="1:10" ht="54" customHeight="1">
      <c r="A23" s="72" t="s">
        <v>181</v>
      </c>
      <c r="B23" s="311"/>
      <c r="C23" s="312"/>
      <c r="D23" s="312"/>
      <c r="E23" s="312"/>
      <c r="F23" s="312"/>
      <c r="G23" s="312"/>
      <c r="H23" s="68" t="str">
        <f t="shared" si="0"/>
        <v/>
      </c>
      <c r="I23" s="141" t="s">
        <v>221</v>
      </c>
    </row>
    <row r="24" spans="1:10" ht="54" customHeight="1">
      <c r="A24" s="72" t="s">
        <v>182</v>
      </c>
      <c r="B24" s="312"/>
      <c r="C24" s="312"/>
      <c r="D24" s="312"/>
      <c r="E24" s="312"/>
      <c r="F24" s="312"/>
      <c r="G24" s="312"/>
      <c r="H24" s="68" t="str">
        <f t="shared" si="0"/>
        <v/>
      </c>
      <c r="I24" s="141" t="s">
        <v>222</v>
      </c>
    </row>
    <row r="25" spans="1:10" ht="54" customHeight="1">
      <c r="A25" s="72" t="s">
        <v>183</v>
      </c>
      <c r="B25" s="312"/>
      <c r="C25" s="312"/>
      <c r="D25" s="312"/>
      <c r="E25" s="312"/>
      <c r="F25" s="312"/>
      <c r="G25" s="312"/>
      <c r="H25" s="68" t="str">
        <f t="shared" si="0"/>
        <v/>
      </c>
      <c r="I25" s="93"/>
    </row>
    <row r="26" spans="1:10" ht="54" customHeight="1">
      <c r="A26" s="72" t="s">
        <v>184</v>
      </c>
      <c r="B26" s="312"/>
      <c r="C26" s="312"/>
      <c r="D26" s="312"/>
      <c r="E26" s="312"/>
      <c r="F26" s="312"/>
      <c r="G26" s="312"/>
      <c r="H26" s="68" t="str">
        <f t="shared" si="0"/>
        <v/>
      </c>
    </row>
    <row r="27" spans="1:10" ht="54" customHeight="1">
      <c r="A27" s="72" t="s">
        <v>185</v>
      </c>
      <c r="B27" s="312"/>
      <c r="C27" s="312"/>
      <c r="D27" s="312"/>
      <c r="E27" s="312"/>
      <c r="F27" s="312"/>
      <c r="G27" s="312"/>
      <c r="H27" s="68" t="str">
        <f t="shared" si="0"/>
        <v/>
      </c>
    </row>
    <row r="28" spans="1:10">
      <c r="A28" s="310" t="s">
        <v>144</v>
      </c>
      <c r="B28" s="310"/>
      <c r="C28" s="310"/>
      <c r="D28" s="310"/>
      <c r="E28" s="310"/>
      <c r="F28" s="310"/>
      <c r="G28" s="310"/>
      <c r="H28" s="68" t="str">
        <f>IF(SUM(H29:H33)&gt;0,1,"")</f>
        <v/>
      </c>
      <c r="I28" s="71" t="s">
        <v>180</v>
      </c>
      <c r="J28" s="63" t="str">
        <f>IF($D$8=" - ","-",IF(COUNTA(B29:G33)=0,"Нет",COUNTA(B29:G33)))</f>
        <v>-</v>
      </c>
    </row>
    <row r="29" spans="1:10" ht="39" customHeight="1">
      <c r="A29" s="72" t="s">
        <v>181</v>
      </c>
      <c r="B29" s="312"/>
      <c r="C29" s="312"/>
      <c r="D29" s="312"/>
      <c r="E29" s="312"/>
      <c r="F29" s="312"/>
      <c r="G29" s="312"/>
      <c r="H29" s="68" t="str">
        <f t="shared" si="0"/>
        <v/>
      </c>
      <c r="I29" s="319" t="s">
        <v>223</v>
      </c>
    </row>
    <row r="30" spans="1:10" ht="39" customHeight="1">
      <c r="A30" s="72" t="s">
        <v>182</v>
      </c>
      <c r="B30" s="312"/>
      <c r="C30" s="312"/>
      <c r="D30" s="312"/>
      <c r="E30" s="312"/>
      <c r="F30" s="312"/>
      <c r="G30" s="312"/>
      <c r="H30" s="68" t="str">
        <f t="shared" si="0"/>
        <v/>
      </c>
      <c r="I30" s="319"/>
    </row>
    <row r="31" spans="1:10" ht="39" customHeight="1">
      <c r="A31" s="72" t="s">
        <v>183</v>
      </c>
      <c r="B31" s="312"/>
      <c r="C31" s="312"/>
      <c r="D31" s="312"/>
      <c r="E31" s="312"/>
      <c r="F31" s="312"/>
      <c r="G31" s="312"/>
      <c r="H31" s="68" t="str">
        <f t="shared" si="0"/>
        <v/>
      </c>
      <c r="I31" s="319"/>
    </row>
    <row r="32" spans="1:10" ht="39" customHeight="1">
      <c r="A32" s="72" t="s">
        <v>184</v>
      </c>
      <c r="B32" s="312"/>
      <c r="C32" s="312"/>
      <c r="D32" s="312"/>
      <c r="E32" s="312"/>
      <c r="F32" s="312"/>
      <c r="G32" s="312"/>
      <c r="H32" s="68" t="str">
        <f t="shared" si="0"/>
        <v/>
      </c>
      <c r="I32" s="319"/>
    </row>
    <row r="33" spans="1:41" ht="39" customHeight="1">
      <c r="A33" s="72" t="s">
        <v>185</v>
      </c>
      <c r="B33" s="312"/>
      <c r="C33" s="312"/>
      <c r="D33" s="312"/>
      <c r="E33" s="312"/>
      <c r="F33" s="312"/>
      <c r="G33" s="312"/>
      <c r="H33" s="68" t="str">
        <f t="shared" si="0"/>
        <v/>
      </c>
    </row>
    <row r="34" spans="1:41" s="76" customFormat="1">
      <c r="A34" s="73"/>
      <c r="B34" s="73"/>
      <c r="C34" s="74"/>
      <c r="D34" s="74"/>
      <c r="E34" s="74"/>
      <c r="F34" s="74"/>
      <c r="G34" s="74"/>
      <c r="H34" s="75">
        <v>1</v>
      </c>
    </row>
    <row r="35" spans="1:41" ht="15.75">
      <c r="A35" s="317" t="s">
        <v>188</v>
      </c>
      <c r="B35" s="317"/>
      <c r="C35" s="317"/>
      <c r="D35" s="317"/>
      <c r="E35" s="317"/>
      <c r="F35" s="318" t="s">
        <v>147</v>
      </c>
      <c r="G35" s="318"/>
      <c r="H35" s="68">
        <v>1</v>
      </c>
    </row>
    <row r="36" spans="1:41" ht="31.5" customHeight="1">
      <c r="A36" s="314" t="s">
        <v>189</v>
      </c>
      <c r="B36" s="314"/>
      <c r="C36" s="314"/>
      <c r="D36" s="314"/>
      <c r="E36" s="314"/>
      <c r="F36" s="317"/>
      <c r="G36" s="317"/>
      <c r="H36" s="68">
        <v>1</v>
      </c>
    </row>
    <row r="37" spans="1:41" ht="32.25" customHeight="1">
      <c r="A37" s="314" t="s">
        <v>190</v>
      </c>
      <c r="B37" s="314"/>
      <c r="C37" s="314"/>
      <c r="D37" s="314"/>
      <c r="E37" s="314"/>
      <c r="F37" s="315"/>
      <c r="G37" s="316"/>
      <c r="H37" s="68">
        <v>1</v>
      </c>
    </row>
    <row r="38" spans="1:41" ht="32.25" customHeight="1">
      <c r="A38" s="314" t="s">
        <v>191</v>
      </c>
      <c r="B38" s="314"/>
      <c r="C38" s="314"/>
      <c r="D38" s="314"/>
      <c r="E38" s="314"/>
      <c r="F38" s="315"/>
      <c r="G38" s="316"/>
      <c r="H38" s="68">
        <v>1</v>
      </c>
    </row>
    <row r="39" spans="1:41" ht="15.75">
      <c r="A39" s="77"/>
      <c r="B39" s="77"/>
      <c r="H39" s="67">
        <v>1</v>
      </c>
    </row>
    <row r="40" spans="1:41" ht="15.75">
      <c r="A40" s="77"/>
      <c r="B40" s="77"/>
      <c r="H40" s="67">
        <v>1</v>
      </c>
    </row>
    <row r="41" spans="1:41" ht="15.75">
      <c r="A41" s="320"/>
      <c r="B41" s="320"/>
      <c r="C41" s="78" t="s">
        <v>294</v>
      </c>
      <c r="E41" s="321"/>
      <c r="F41" s="321"/>
      <c r="G41" s="321"/>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c r="A42" s="313" t="s">
        <v>159</v>
      </c>
      <c r="B42" s="313"/>
      <c r="D42" s="9"/>
      <c r="E42" s="224" t="s">
        <v>160</v>
      </c>
      <c r="F42" s="224"/>
      <c r="G42" s="224"/>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autoFilter="0"/>
  <autoFilter ref="H5:H42"/>
  <mergeCells count="45">
    <mergeCell ref="A38:E38"/>
    <mergeCell ref="F38:G38"/>
    <mergeCell ref="A41:B41"/>
    <mergeCell ref="E41:G41"/>
    <mergeCell ref="A42:B42"/>
    <mergeCell ref="E42:G42"/>
    <mergeCell ref="A37:E37"/>
    <mergeCell ref="F37:G37"/>
    <mergeCell ref="B26:G26"/>
    <mergeCell ref="B27:G27"/>
    <mergeCell ref="A28:G28"/>
    <mergeCell ref="B29:G29"/>
    <mergeCell ref="B33:G33"/>
    <mergeCell ref="A35:E35"/>
    <mergeCell ref="F35:G35"/>
    <mergeCell ref="A36:E36"/>
    <mergeCell ref="F36:G36"/>
    <mergeCell ref="I29:I32"/>
    <mergeCell ref="B30:G30"/>
    <mergeCell ref="B31:G31"/>
    <mergeCell ref="B32:G32"/>
    <mergeCell ref="B20:G20"/>
    <mergeCell ref="B21:G21"/>
    <mergeCell ref="A22:G22"/>
    <mergeCell ref="B23:G23"/>
    <mergeCell ref="B24:G24"/>
    <mergeCell ref="B25:G25"/>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O42"/>
  <sheetViews>
    <sheetView workbookViewId="0">
      <selection activeCell="B11" sqref="B11:G11"/>
    </sheetView>
  </sheetViews>
  <sheetFormatPr defaultRowHeight="1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c r="A1" s="60" t="s">
        <v>393</v>
      </c>
      <c r="B1" s="61"/>
      <c r="C1" s="61"/>
      <c r="D1" s="61"/>
      <c r="E1" s="61"/>
      <c r="F1" s="61"/>
      <c r="G1" s="61"/>
      <c r="H1" s="62"/>
      <c r="I1" s="62"/>
    </row>
    <row r="2" spans="1:10">
      <c r="A2" s="60" t="s">
        <v>391</v>
      </c>
      <c r="B2" s="61"/>
      <c r="C2" s="61"/>
      <c r="D2" s="61"/>
      <c r="E2" s="61"/>
      <c r="F2" s="61"/>
      <c r="G2" s="61"/>
      <c r="H2" s="62"/>
      <c r="I2" s="62"/>
    </row>
    <row r="3" spans="1:10">
      <c r="A3" s="60" t="s">
        <v>392</v>
      </c>
      <c r="B3" s="61"/>
      <c r="C3" s="61"/>
      <c r="D3" s="61"/>
      <c r="E3" s="61"/>
      <c r="F3" s="61"/>
      <c r="G3" s="61"/>
      <c r="H3" s="62"/>
      <c r="I3" s="62"/>
    </row>
    <row r="4" spans="1:10">
      <c r="A4" s="60" t="s">
        <v>390</v>
      </c>
    </row>
    <row r="5" spans="1:10" ht="15.75">
      <c r="A5" s="65" t="s">
        <v>224</v>
      </c>
      <c r="B5" s="65"/>
      <c r="H5" s="66" t="s">
        <v>176</v>
      </c>
      <c r="I5" s="322" t="s">
        <v>177</v>
      </c>
    </row>
    <row r="6" spans="1:10" ht="15.75">
      <c r="A6" s="9"/>
      <c r="B6" s="9"/>
      <c r="H6" s="67">
        <v>1</v>
      </c>
      <c r="I6" s="323"/>
    </row>
    <row r="7" spans="1:10" ht="15.75">
      <c r="A7" s="324" t="s">
        <v>178</v>
      </c>
      <c r="B7" s="324"/>
      <c r="C7" s="324"/>
      <c r="D7" s="325" t="str">
        <f>CONCATENATE(Заявление!D13,"  ",Заявление!D14,"  ",Заявление!D15)</f>
        <v xml:space="preserve">    </v>
      </c>
      <c r="E7" s="325"/>
      <c r="F7" s="325"/>
      <c r="G7" s="325"/>
      <c r="H7" s="68">
        <v>1</v>
      </c>
    </row>
    <row r="8" spans="1:10" s="70" customFormat="1" ht="31.5" customHeight="1">
      <c r="A8" s="270" t="s">
        <v>295</v>
      </c>
      <c r="B8" s="270"/>
      <c r="C8" s="270"/>
      <c r="D8" s="326" t="str">
        <f>'Выбор специальностей'!D50</f>
        <v xml:space="preserve"> - </v>
      </c>
      <c r="E8" s="326"/>
      <c r="F8" s="326"/>
      <c r="G8" s="326"/>
      <c r="H8" s="69">
        <v>1</v>
      </c>
    </row>
    <row r="9" spans="1:10">
      <c r="A9" s="327" t="s">
        <v>179</v>
      </c>
      <c r="B9" s="327"/>
      <c r="C9" s="327"/>
      <c r="D9" s="327"/>
      <c r="E9" s="327"/>
      <c r="F9" s="327"/>
      <c r="G9" s="327"/>
      <c r="H9" s="68">
        <v>1</v>
      </c>
    </row>
    <row r="10" spans="1:10" ht="29.25" customHeight="1">
      <c r="A10" s="310" t="s">
        <v>141</v>
      </c>
      <c r="B10" s="310"/>
      <c r="C10" s="310"/>
      <c r="D10" s="310"/>
      <c r="E10" s="310"/>
      <c r="F10" s="310"/>
      <c r="G10" s="310"/>
      <c r="H10" s="68" t="str">
        <f>IF(SUM(H11:H13)&gt;0,1,"")</f>
        <v/>
      </c>
      <c r="I10" s="71" t="s">
        <v>180</v>
      </c>
      <c r="J10" s="63" t="str">
        <f>IF($D$8=" - ","-",IF(COUNTA(B11:G13)=0,"Нет",COUNTA(B11:G13)))</f>
        <v>-</v>
      </c>
    </row>
    <row r="11" spans="1:10" ht="39" customHeight="1">
      <c r="A11" s="72" t="s">
        <v>181</v>
      </c>
      <c r="B11" s="312"/>
      <c r="C11" s="312"/>
      <c r="D11" s="312"/>
      <c r="E11" s="312"/>
      <c r="F11" s="312"/>
      <c r="G11" s="312"/>
      <c r="H11" s="68" t="str">
        <f>IF(ISBLANK(B11),"",1)</f>
        <v/>
      </c>
      <c r="I11" s="319" t="s">
        <v>217</v>
      </c>
    </row>
    <row r="12" spans="1:10" ht="39" customHeight="1">
      <c r="A12" s="72" t="s">
        <v>182</v>
      </c>
      <c r="B12" s="312"/>
      <c r="C12" s="312"/>
      <c r="D12" s="312"/>
      <c r="E12" s="312"/>
      <c r="F12" s="312"/>
      <c r="G12" s="312"/>
      <c r="H12" s="68" t="str">
        <f t="shared" ref="H12:H33" si="0">IF(ISBLANK(B12),"",1)</f>
        <v/>
      </c>
      <c r="I12" s="319"/>
    </row>
    <row r="13" spans="1:10" ht="39" customHeight="1">
      <c r="A13" s="72" t="s">
        <v>183</v>
      </c>
      <c r="B13" s="312"/>
      <c r="C13" s="312"/>
      <c r="D13" s="312"/>
      <c r="E13" s="312"/>
      <c r="F13" s="312"/>
      <c r="G13" s="312"/>
      <c r="H13" s="68" t="str">
        <f t="shared" si="0"/>
        <v/>
      </c>
      <c r="I13" s="93"/>
    </row>
    <row r="14" spans="1:10" ht="15.75" customHeight="1">
      <c r="A14" s="310" t="s">
        <v>186</v>
      </c>
      <c r="B14" s="310"/>
      <c r="C14" s="310"/>
      <c r="D14" s="310"/>
      <c r="E14" s="310"/>
      <c r="F14" s="310"/>
      <c r="G14" s="310"/>
      <c r="H14" s="68" t="str">
        <f>IF(SUM(H15:H17)&gt;0,1,"")</f>
        <v/>
      </c>
      <c r="I14" s="71" t="s">
        <v>180</v>
      </c>
      <c r="J14" s="63" t="str">
        <f>IF($D$8=" - ","-",IF(COUNTA(B15:G17)=0,"Нет",COUNTA(B15:G17)))</f>
        <v>-</v>
      </c>
    </row>
    <row r="15" spans="1:10" ht="39" customHeight="1">
      <c r="A15" s="72" t="s">
        <v>181</v>
      </c>
      <c r="B15" s="312"/>
      <c r="C15" s="312"/>
      <c r="D15" s="312"/>
      <c r="E15" s="312"/>
      <c r="F15" s="312"/>
      <c r="G15" s="312"/>
      <c r="H15" s="68" t="str">
        <f t="shared" si="0"/>
        <v/>
      </c>
      <c r="I15" s="319" t="s">
        <v>218</v>
      </c>
    </row>
    <row r="16" spans="1:10" ht="39" customHeight="1">
      <c r="A16" s="72" t="s">
        <v>182</v>
      </c>
      <c r="B16" s="312"/>
      <c r="C16" s="312"/>
      <c r="D16" s="312"/>
      <c r="E16" s="312"/>
      <c r="F16" s="312"/>
      <c r="G16" s="312"/>
      <c r="H16" s="68" t="str">
        <f t="shared" si="0"/>
        <v/>
      </c>
      <c r="I16" s="319"/>
    </row>
    <row r="17" spans="1:10" ht="39" customHeight="1">
      <c r="A17" s="72" t="s">
        <v>183</v>
      </c>
      <c r="B17" s="312"/>
      <c r="C17" s="312"/>
      <c r="D17" s="312"/>
      <c r="E17" s="312"/>
      <c r="F17" s="312"/>
      <c r="G17" s="312"/>
      <c r="H17" s="68" t="str">
        <f t="shared" si="0"/>
        <v/>
      </c>
    </row>
    <row r="18" spans="1:10" ht="45" customHeight="1">
      <c r="A18" s="310" t="s">
        <v>142</v>
      </c>
      <c r="B18" s="310"/>
      <c r="C18" s="310"/>
      <c r="D18" s="310"/>
      <c r="E18" s="310"/>
      <c r="F18" s="310"/>
      <c r="G18" s="310"/>
      <c r="H18" s="68" t="str">
        <f>IF(SUM(H19:H21)&gt;0,1,"")</f>
        <v/>
      </c>
      <c r="I18" s="71" t="s">
        <v>187</v>
      </c>
      <c r="J18" s="63" t="str">
        <f>IF($D$8=" - ","-",IF(COUNTA(B19:G21)=0,"Нет",COUNTA(B19:G21)))</f>
        <v>-</v>
      </c>
    </row>
    <row r="19" spans="1:10" ht="39" customHeight="1">
      <c r="A19" s="72" t="s">
        <v>181</v>
      </c>
      <c r="B19" s="312"/>
      <c r="C19" s="312"/>
      <c r="D19" s="312"/>
      <c r="E19" s="312"/>
      <c r="F19" s="312"/>
      <c r="G19" s="312"/>
      <c r="H19" s="68" t="str">
        <f t="shared" si="0"/>
        <v/>
      </c>
      <c r="I19" s="141" t="s">
        <v>219</v>
      </c>
    </row>
    <row r="20" spans="1:10" ht="39" customHeight="1">
      <c r="A20" s="72" t="s">
        <v>182</v>
      </c>
      <c r="B20" s="312"/>
      <c r="C20" s="312"/>
      <c r="D20" s="312"/>
      <c r="E20" s="312"/>
      <c r="F20" s="312"/>
      <c r="G20" s="312"/>
      <c r="H20" s="68" t="str">
        <f t="shared" si="0"/>
        <v/>
      </c>
      <c r="I20" s="141" t="s">
        <v>220</v>
      </c>
    </row>
    <row r="21" spans="1:10" ht="39" customHeight="1">
      <c r="A21" s="72" t="s">
        <v>183</v>
      </c>
      <c r="B21" s="312"/>
      <c r="C21" s="312"/>
      <c r="D21" s="312"/>
      <c r="E21" s="312"/>
      <c r="F21" s="312"/>
      <c r="G21" s="312"/>
      <c r="H21" s="68" t="str">
        <f t="shared" si="0"/>
        <v/>
      </c>
    </row>
    <row r="22" spans="1:10" ht="30" customHeight="1">
      <c r="A22" s="310" t="s">
        <v>143</v>
      </c>
      <c r="B22" s="310"/>
      <c r="C22" s="310"/>
      <c r="D22" s="310"/>
      <c r="E22" s="310"/>
      <c r="F22" s="310"/>
      <c r="G22" s="310"/>
      <c r="H22" s="68" t="str">
        <f>IF(SUM(H23:H27)&gt;0,1,"")</f>
        <v/>
      </c>
      <c r="I22" s="71" t="s">
        <v>187</v>
      </c>
      <c r="J22" s="63" t="str">
        <f>IF($D$8=" - ","-",IF(COUNTA(B23:G27)=0,"Нет",COUNTA(B23:G27)))</f>
        <v>-</v>
      </c>
    </row>
    <row r="23" spans="1:10" ht="54" customHeight="1">
      <c r="A23" s="72" t="s">
        <v>181</v>
      </c>
      <c r="B23" s="311"/>
      <c r="C23" s="312"/>
      <c r="D23" s="312"/>
      <c r="E23" s="312"/>
      <c r="F23" s="312"/>
      <c r="G23" s="312"/>
      <c r="H23" s="68" t="str">
        <f t="shared" si="0"/>
        <v/>
      </c>
      <c r="I23" s="141" t="s">
        <v>221</v>
      </c>
    </row>
    <row r="24" spans="1:10" ht="54" customHeight="1">
      <c r="A24" s="72" t="s">
        <v>182</v>
      </c>
      <c r="B24" s="312"/>
      <c r="C24" s="312"/>
      <c r="D24" s="312"/>
      <c r="E24" s="312"/>
      <c r="F24" s="312"/>
      <c r="G24" s="312"/>
      <c r="H24" s="68" t="str">
        <f t="shared" si="0"/>
        <v/>
      </c>
      <c r="I24" s="141" t="s">
        <v>222</v>
      </c>
    </row>
    <row r="25" spans="1:10" ht="54" customHeight="1">
      <c r="A25" s="72" t="s">
        <v>183</v>
      </c>
      <c r="B25" s="312"/>
      <c r="C25" s="312"/>
      <c r="D25" s="312"/>
      <c r="E25" s="312"/>
      <c r="F25" s="312"/>
      <c r="G25" s="312"/>
      <c r="H25" s="68" t="str">
        <f t="shared" si="0"/>
        <v/>
      </c>
      <c r="I25" s="93"/>
    </row>
    <row r="26" spans="1:10" ht="54" customHeight="1">
      <c r="A26" s="72" t="s">
        <v>184</v>
      </c>
      <c r="B26" s="312"/>
      <c r="C26" s="312"/>
      <c r="D26" s="312"/>
      <c r="E26" s="312"/>
      <c r="F26" s="312"/>
      <c r="G26" s="312"/>
      <c r="H26" s="68" t="str">
        <f t="shared" si="0"/>
        <v/>
      </c>
    </row>
    <row r="27" spans="1:10" ht="54" customHeight="1">
      <c r="A27" s="72" t="s">
        <v>185</v>
      </c>
      <c r="B27" s="312"/>
      <c r="C27" s="312"/>
      <c r="D27" s="312"/>
      <c r="E27" s="312"/>
      <c r="F27" s="312"/>
      <c r="G27" s="312"/>
      <c r="H27" s="68" t="str">
        <f t="shared" si="0"/>
        <v/>
      </c>
    </row>
    <row r="28" spans="1:10">
      <c r="A28" s="310" t="s">
        <v>144</v>
      </c>
      <c r="B28" s="310"/>
      <c r="C28" s="310"/>
      <c r="D28" s="310"/>
      <c r="E28" s="310"/>
      <c r="F28" s="310"/>
      <c r="G28" s="310"/>
      <c r="H28" s="68" t="str">
        <f>IF(SUM(H29:H33)&gt;0,1,"")</f>
        <v/>
      </c>
      <c r="I28" s="71" t="s">
        <v>180</v>
      </c>
      <c r="J28" s="63" t="str">
        <f>IF($D$8=" - ","-",IF(COUNTA(B29:G33)=0,"Нет",COUNTA(B29:G33)))</f>
        <v>-</v>
      </c>
    </row>
    <row r="29" spans="1:10" ht="39" customHeight="1">
      <c r="A29" s="72" t="s">
        <v>181</v>
      </c>
      <c r="B29" s="312"/>
      <c r="C29" s="312"/>
      <c r="D29" s="312"/>
      <c r="E29" s="312"/>
      <c r="F29" s="312"/>
      <c r="G29" s="312"/>
      <c r="H29" s="68" t="str">
        <f t="shared" si="0"/>
        <v/>
      </c>
      <c r="I29" s="319" t="s">
        <v>223</v>
      </c>
    </row>
    <row r="30" spans="1:10" ht="39" customHeight="1">
      <c r="A30" s="72" t="s">
        <v>182</v>
      </c>
      <c r="B30" s="312"/>
      <c r="C30" s="312"/>
      <c r="D30" s="312"/>
      <c r="E30" s="312"/>
      <c r="F30" s="312"/>
      <c r="G30" s="312"/>
      <c r="H30" s="68" t="str">
        <f t="shared" si="0"/>
        <v/>
      </c>
      <c r="I30" s="319"/>
    </row>
    <row r="31" spans="1:10" ht="39" customHeight="1">
      <c r="A31" s="72" t="s">
        <v>183</v>
      </c>
      <c r="B31" s="312"/>
      <c r="C31" s="312"/>
      <c r="D31" s="312"/>
      <c r="E31" s="312"/>
      <c r="F31" s="312"/>
      <c r="G31" s="312"/>
      <c r="H31" s="68" t="str">
        <f t="shared" si="0"/>
        <v/>
      </c>
      <c r="I31" s="319"/>
    </row>
    <row r="32" spans="1:10" ht="39" customHeight="1">
      <c r="A32" s="72" t="s">
        <v>184</v>
      </c>
      <c r="B32" s="312"/>
      <c r="C32" s="312"/>
      <c r="D32" s="312"/>
      <c r="E32" s="312"/>
      <c r="F32" s="312"/>
      <c r="G32" s="312"/>
      <c r="H32" s="68" t="str">
        <f t="shared" si="0"/>
        <v/>
      </c>
      <c r="I32" s="319"/>
    </row>
    <row r="33" spans="1:41" ht="39" customHeight="1">
      <c r="A33" s="72" t="s">
        <v>185</v>
      </c>
      <c r="B33" s="312"/>
      <c r="C33" s="312"/>
      <c r="D33" s="312"/>
      <c r="E33" s="312"/>
      <c r="F33" s="312"/>
      <c r="G33" s="312"/>
      <c r="H33" s="68" t="str">
        <f t="shared" si="0"/>
        <v/>
      </c>
    </row>
    <row r="34" spans="1:41" s="76" customFormat="1">
      <c r="A34" s="73"/>
      <c r="B34" s="73"/>
      <c r="C34" s="74"/>
      <c r="D34" s="74"/>
      <c r="E34" s="74"/>
      <c r="F34" s="74"/>
      <c r="G34" s="74"/>
      <c r="H34" s="75">
        <v>1</v>
      </c>
    </row>
    <row r="35" spans="1:41" ht="15.75">
      <c r="A35" s="317" t="s">
        <v>188</v>
      </c>
      <c r="B35" s="317"/>
      <c r="C35" s="317"/>
      <c r="D35" s="317"/>
      <c r="E35" s="317"/>
      <c r="F35" s="318" t="s">
        <v>147</v>
      </c>
      <c r="G35" s="318"/>
      <c r="H35" s="68">
        <v>1</v>
      </c>
    </row>
    <row r="36" spans="1:41" ht="31.5" customHeight="1">
      <c r="A36" s="314" t="s">
        <v>189</v>
      </c>
      <c r="B36" s="314"/>
      <c r="C36" s="314"/>
      <c r="D36" s="314"/>
      <c r="E36" s="314"/>
      <c r="F36" s="317"/>
      <c r="G36" s="317"/>
      <c r="H36" s="68">
        <v>1</v>
      </c>
    </row>
    <row r="37" spans="1:41" ht="32.25" customHeight="1">
      <c r="A37" s="314" t="s">
        <v>190</v>
      </c>
      <c r="B37" s="314"/>
      <c r="C37" s="314"/>
      <c r="D37" s="314"/>
      <c r="E37" s="314"/>
      <c r="F37" s="315"/>
      <c r="G37" s="316"/>
      <c r="H37" s="68">
        <v>1</v>
      </c>
    </row>
    <row r="38" spans="1:41" ht="32.25" customHeight="1">
      <c r="A38" s="314" t="s">
        <v>191</v>
      </c>
      <c r="B38" s="314"/>
      <c r="C38" s="314"/>
      <c r="D38" s="314"/>
      <c r="E38" s="314"/>
      <c r="F38" s="315"/>
      <c r="G38" s="316"/>
      <c r="H38" s="68">
        <v>1</v>
      </c>
    </row>
    <row r="39" spans="1:41" ht="15.75">
      <c r="A39" s="77"/>
      <c r="B39" s="77"/>
      <c r="H39" s="67">
        <v>1</v>
      </c>
    </row>
    <row r="40" spans="1:41" ht="15.75">
      <c r="A40" s="77"/>
      <c r="B40" s="77"/>
      <c r="H40" s="67">
        <v>1</v>
      </c>
    </row>
    <row r="41" spans="1:41" ht="15.75">
      <c r="A41" s="320"/>
      <c r="B41" s="320"/>
      <c r="C41" s="78" t="s">
        <v>294</v>
      </c>
      <c r="E41" s="321"/>
      <c r="F41" s="321"/>
      <c r="G41" s="321"/>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c r="A42" s="313" t="s">
        <v>159</v>
      </c>
      <c r="B42" s="313"/>
      <c r="D42" s="9"/>
      <c r="E42" s="224" t="s">
        <v>160</v>
      </c>
      <c r="F42" s="224"/>
      <c r="G42" s="224"/>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autoFilter="0"/>
  <autoFilter ref="H5:H42"/>
  <mergeCells count="45">
    <mergeCell ref="A38:E38"/>
    <mergeCell ref="F38:G38"/>
    <mergeCell ref="A41:B41"/>
    <mergeCell ref="E41:G41"/>
    <mergeCell ref="A42:B42"/>
    <mergeCell ref="E42:G42"/>
    <mergeCell ref="A37:E37"/>
    <mergeCell ref="F37:G37"/>
    <mergeCell ref="B26:G26"/>
    <mergeCell ref="B27:G27"/>
    <mergeCell ref="A28:G28"/>
    <mergeCell ref="B29:G29"/>
    <mergeCell ref="B33:G33"/>
    <mergeCell ref="A35:E35"/>
    <mergeCell ref="F35:G35"/>
    <mergeCell ref="A36:E36"/>
    <mergeCell ref="F36:G36"/>
    <mergeCell ref="I29:I32"/>
    <mergeCell ref="B30:G30"/>
    <mergeCell ref="B31:G31"/>
    <mergeCell ref="B32:G32"/>
    <mergeCell ref="B20:G20"/>
    <mergeCell ref="B21:G21"/>
    <mergeCell ref="A22:G22"/>
    <mergeCell ref="B23:G23"/>
    <mergeCell ref="B24:G24"/>
    <mergeCell ref="B25:G25"/>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AO42"/>
  <sheetViews>
    <sheetView workbookViewId="0">
      <selection activeCell="B11" sqref="B11:G11"/>
    </sheetView>
  </sheetViews>
  <sheetFormatPr defaultRowHeight="15"/>
  <cols>
    <col min="1" max="1" width="3.28515625" style="63" customWidth="1"/>
    <col min="2" max="2" width="16.42578125" style="63" customWidth="1"/>
    <col min="3" max="3" width="9.140625" style="63"/>
    <col min="4" max="4" width="32" style="63" customWidth="1"/>
    <col min="5" max="5" width="22" style="63" customWidth="1"/>
    <col min="6" max="6" width="12.5703125" style="63" customWidth="1"/>
    <col min="7" max="7" width="9.140625" style="63"/>
    <col min="8" max="8" width="11.85546875" style="64" customWidth="1"/>
    <col min="9" max="9" width="72.140625" style="63" customWidth="1"/>
    <col min="10" max="10" width="0" style="63" hidden="1" customWidth="1"/>
    <col min="11" max="16384" width="9.140625" style="63"/>
  </cols>
  <sheetData>
    <row r="1" spans="1:10">
      <c r="A1" s="60" t="s">
        <v>393</v>
      </c>
      <c r="B1" s="61"/>
      <c r="C1" s="61"/>
      <c r="D1" s="61"/>
      <c r="E1" s="61"/>
      <c r="F1" s="61"/>
      <c r="G1" s="61"/>
      <c r="H1" s="62"/>
      <c r="I1" s="62"/>
    </row>
    <row r="2" spans="1:10">
      <c r="A2" s="60" t="s">
        <v>391</v>
      </c>
      <c r="B2" s="61"/>
      <c r="C2" s="61"/>
      <c r="D2" s="61"/>
      <c r="E2" s="61"/>
      <c r="F2" s="61"/>
      <c r="G2" s="61"/>
      <c r="H2" s="62"/>
      <c r="I2" s="62"/>
    </row>
    <row r="3" spans="1:10">
      <c r="A3" s="60" t="s">
        <v>392</v>
      </c>
      <c r="B3" s="61"/>
      <c r="C3" s="61"/>
      <c r="D3" s="61"/>
      <c r="E3" s="61"/>
      <c r="F3" s="61"/>
      <c r="G3" s="61"/>
      <c r="H3" s="62"/>
      <c r="I3" s="62"/>
    </row>
    <row r="4" spans="1:10">
      <c r="A4" s="60" t="s">
        <v>390</v>
      </c>
    </row>
    <row r="5" spans="1:10" ht="15.75">
      <c r="A5" s="65" t="s">
        <v>224</v>
      </c>
      <c r="B5" s="65"/>
      <c r="H5" s="66" t="s">
        <v>176</v>
      </c>
      <c r="I5" s="322" t="s">
        <v>177</v>
      </c>
    </row>
    <row r="6" spans="1:10" ht="15.75">
      <c r="A6" s="9"/>
      <c r="B6" s="9"/>
      <c r="H6" s="67">
        <v>1</v>
      </c>
      <c r="I6" s="323"/>
    </row>
    <row r="7" spans="1:10" ht="15.75">
      <c r="A7" s="324" t="s">
        <v>178</v>
      </c>
      <c r="B7" s="324"/>
      <c r="C7" s="324"/>
      <c r="D7" s="325" t="str">
        <f>CONCATENATE(Заявление!D13,"  ",Заявление!D14,"  ",Заявление!D15)</f>
        <v xml:space="preserve">    </v>
      </c>
      <c r="E7" s="325"/>
      <c r="F7" s="325"/>
      <c r="G7" s="325"/>
      <c r="H7" s="68">
        <v>1</v>
      </c>
    </row>
    <row r="8" spans="1:10" s="70" customFormat="1" ht="31.5" customHeight="1">
      <c r="A8" s="270" t="s">
        <v>295</v>
      </c>
      <c r="B8" s="270"/>
      <c r="C8" s="270"/>
      <c r="D8" s="326" t="str">
        <f>'Выбор специальностей'!D51</f>
        <v xml:space="preserve"> - </v>
      </c>
      <c r="E8" s="326"/>
      <c r="F8" s="326"/>
      <c r="G8" s="326"/>
      <c r="H8" s="69">
        <v>1</v>
      </c>
    </row>
    <row r="9" spans="1:10">
      <c r="A9" s="327" t="s">
        <v>179</v>
      </c>
      <c r="B9" s="327"/>
      <c r="C9" s="327"/>
      <c r="D9" s="327"/>
      <c r="E9" s="327"/>
      <c r="F9" s="327"/>
      <c r="G9" s="327"/>
      <c r="H9" s="68">
        <v>1</v>
      </c>
    </row>
    <row r="10" spans="1:10" ht="29.25" customHeight="1">
      <c r="A10" s="310" t="s">
        <v>141</v>
      </c>
      <c r="B10" s="310"/>
      <c r="C10" s="310"/>
      <c r="D10" s="310"/>
      <c r="E10" s="310"/>
      <c r="F10" s="310"/>
      <c r="G10" s="310"/>
      <c r="H10" s="68" t="str">
        <f>IF(SUM(H11:H13)&gt;0,1,"")</f>
        <v/>
      </c>
      <c r="I10" s="71" t="s">
        <v>180</v>
      </c>
      <c r="J10" s="63" t="str">
        <f>IF($D$8=" - ","-",IF(COUNTA(B11:G13)=0,"Нет",COUNTA(B11:G13)))</f>
        <v>-</v>
      </c>
    </row>
    <row r="11" spans="1:10" ht="39" customHeight="1">
      <c r="A11" s="72" t="s">
        <v>181</v>
      </c>
      <c r="B11" s="312"/>
      <c r="C11" s="312"/>
      <c r="D11" s="312"/>
      <c r="E11" s="312"/>
      <c r="F11" s="312"/>
      <c r="G11" s="312"/>
      <c r="H11" s="68" t="str">
        <f>IF(ISBLANK(B11),"",1)</f>
        <v/>
      </c>
      <c r="I11" s="319" t="s">
        <v>217</v>
      </c>
    </row>
    <row r="12" spans="1:10" ht="39" customHeight="1">
      <c r="A12" s="72" t="s">
        <v>182</v>
      </c>
      <c r="B12" s="312"/>
      <c r="C12" s="312"/>
      <c r="D12" s="312"/>
      <c r="E12" s="312"/>
      <c r="F12" s="312"/>
      <c r="G12" s="312"/>
      <c r="H12" s="68" t="str">
        <f t="shared" ref="H12:H33" si="0">IF(ISBLANK(B12),"",1)</f>
        <v/>
      </c>
      <c r="I12" s="319"/>
    </row>
    <row r="13" spans="1:10" ht="39" customHeight="1">
      <c r="A13" s="72" t="s">
        <v>183</v>
      </c>
      <c r="B13" s="312"/>
      <c r="C13" s="312"/>
      <c r="D13" s="312"/>
      <c r="E13" s="312"/>
      <c r="F13" s="312"/>
      <c r="G13" s="312"/>
      <c r="H13" s="68" t="str">
        <f t="shared" si="0"/>
        <v/>
      </c>
      <c r="I13" s="93"/>
    </row>
    <row r="14" spans="1:10" ht="15.75" customHeight="1">
      <c r="A14" s="310" t="s">
        <v>186</v>
      </c>
      <c r="B14" s="310"/>
      <c r="C14" s="310"/>
      <c r="D14" s="310"/>
      <c r="E14" s="310"/>
      <c r="F14" s="310"/>
      <c r="G14" s="310"/>
      <c r="H14" s="68" t="str">
        <f>IF(SUM(H15:H17)&gt;0,1,"")</f>
        <v/>
      </c>
      <c r="I14" s="71" t="s">
        <v>180</v>
      </c>
      <c r="J14" s="63" t="str">
        <f>IF($D$8=" - ","-",IF(COUNTA(B15:G17)=0,"Нет",COUNTA(B15:G17)))</f>
        <v>-</v>
      </c>
    </row>
    <row r="15" spans="1:10" ht="39" customHeight="1">
      <c r="A15" s="72" t="s">
        <v>181</v>
      </c>
      <c r="B15" s="312"/>
      <c r="C15" s="312"/>
      <c r="D15" s="312"/>
      <c r="E15" s="312"/>
      <c r="F15" s="312"/>
      <c r="G15" s="312"/>
      <c r="H15" s="68" t="str">
        <f t="shared" si="0"/>
        <v/>
      </c>
      <c r="I15" s="319" t="s">
        <v>218</v>
      </c>
    </row>
    <row r="16" spans="1:10" ht="39" customHeight="1">
      <c r="A16" s="72" t="s">
        <v>182</v>
      </c>
      <c r="B16" s="312"/>
      <c r="C16" s="312"/>
      <c r="D16" s="312"/>
      <c r="E16" s="312"/>
      <c r="F16" s="312"/>
      <c r="G16" s="312"/>
      <c r="H16" s="68" t="str">
        <f t="shared" si="0"/>
        <v/>
      </c>
      <c r="I16" s="319"/>
    </row>
    <row r="17" spans="1:10" ht="39" customHeight="1">
      <c r="A17" s="72" t="s">
        <v>183</v>
      </c>
      <c r="B17" s="312"/>
      <c r="C17" s="312"/>
      <c r="D17" s="312"/>
      <c r="E17" s="312"/>
      <c r="F17" s="312"/>
      <c r="G17" s="312"/>
      <c r="H17" s="68" t="str">
        <f t="shared" si="0"/>
        <v/>
      </c>
    </row>
    <row r="18" spans="1:10" ht="45" customHeight="1">
      <c r="A18" s="310" t="s">
        <v>142</v>
      </c>
      <c r="B18" s="310"/>
      <c r="C18" s="310"/>
      <c r="D18" s="310"/>
      <c r="E18" s="310"/>
      <c r="F18" s="310"/>
      <c r="G18" s="310"/>
      <c r="H18" s="68" t="str">
        <f>IF(SUM(H19:H21)&gt;0,1,"")</f>
        <v/>
      </c>
      <c r="I18" s="71" t="s">
        <v>187</v>
      </c>
      <c r="J18" s="63" t="str">
        <f>IF($D$8=" - ","-",IF(COUNTA(B19:G21)=0,"Нет",COUNTA(B19:G21)))</f>
        <v>-</v>
      </c>
    </row>
    <row r="19" spans="1:10" ht="39" customHeight="1">
      <c r="A19" s="72" t="s">
        <v>181</v>
      </c>
      <c r="B19" s="312"/>
      <c r="C19" s="312"/>
      <c r="D19" s="312"/>
      <c r="E19" s="312"/>
      <c r="F19" s="312"/>
      <c r="G19" s="312"/>
      <c r="H19" s="68" t="str">
        <f t="shared" si="0"/>
        <v/>
      </c>
      <c r="I19" s="141" t="s">
        <v>219</v>
      </c>
    </row>
    <row r="20" spans="1:10" ht="39" customHeight="1">
      <c r="A20" s="72" t="s">
        <v>182</v>
      </c>
      <c r="B20" s="312"/>
      <c r="C20" s="312"/>
      <c r="D20" s="312"/>
      <c r="E20" s="312"/>
      <c r="F20" s="312"/>
      <c r="G20" s="312"/>
      <c r="H20" s="68" t="str">
        <f t="shared" si="0"/>
        <v/>
      </c>
      <c r="I20" s="141" t="s">
        <v>220</v>
      </c>
    </row>
    <row r="21" spans="1:10" ht="39" customHeight="1">
      <c r="A21" s="72" t="s">
        <v>183</v>
      </c>
      <c r="B21" s="312"/>
      <c r="C21" s="312"/>
      <c r="D21" s="312"/>
      <c r="E21" s="312"/>
      <c r="F21" s="312"/>
      <c r="G21" s="312"/>
      <c r="H21" s="68" t="str">
        <f t="shared" si="0"/>
        <v/>
      </c>
    </row>
    <row r="22" spans="1:10" ht="30" customHeight="1">
      <c r="A22" s="310" t="s">
        <v>143</v>
      </c>
      <c r="B22" s="310"/>
      <c r="C22" s="310"/>
      <c r="D22" s="310"/>
      <c r="E22" s="310"/>
      <c r="F22" s="310"/>
      <c r="G22" s="310"/>
      <c r="H22" s="68" t="str">
        <f>IF(SUM(H23:H27)&gt;0,1,"")</f>
        <v/>
      </c>
      <c r="I22" s="71" t="s">
        <v>187</v>
      </c>
      <c r="J22" s="63" t="str">
        <f>IF($D$8=" - ","-",IF(COUNTA(B23:G27)=0,"Нет",COUNTA(B23:G27)))</f>
        <v>-</v>
      </c>
    </row>
    <row r="23" spans="1:10" ht="54" customHeight="1">
      <c r="A23" s="72" t="s">
        <v>181</v>
      </c>
      <c r="B23" s="311"/>
      <c r="C23" s="312"/>
      <c r="D23" s="312"/>
      <c r="E23" s="312"/>
      <c r="F23" s="312"/>
      <c r="G23" s="312"/>
      <c r="H23" s="68" t="str">
        <f t="shared" si="0"/>
        <v/>
      </c>
      <c r="I23" s="141" t="s">
        <v>221</v>
      </c>
    </row>
    <row r="24" spans="1:10" ht="54" customHeight="1">
      <c r="A24" s="72" t="s">
        <v>182</v>
      </c>
      <c r="B24" s="312"/>
      <c r="C24" s="312"/>
      <c r="D24" s="312"/>
      <c r="E24" s="312"/>
      <c r="F24" s="312"/>
      <c r="G24" s="312"/>
      <c r="H24" s="68" t="str">
        <f t="shared" si="0"/>
        <v/>
      </c>
      <c r="I24" s="141" t="s">
        <v>222</v>
      </c>
    </row>
    <row r="25" spans="1:10" ht="54" customHeight="1">
      <c r="A25" s="72" t="s">
        <v>183</v>
      </c>
      <c r="B25" s="312"/>
      <c r="C25" s="312"/>
      <c r="D25" s="312"/>
      <c r="E25" s="312"/>
      <c r="F25" s="312"/>
      <c r="G25" s="312"/>
      <c r="H25" s="68" t="str">
        <f t="shared" si="0"/>
        <v/>
      </c>
      <c r="I25" s="93"/>
    </row>
    <row r="26" spans="1:10" ht="54" customHeight="1">
      <c r="A26" s="72" t="s">
        <v>184</v>
      </c>
      <c r="B26" s="312"/>
      <c r="C26" s="312"/>
      <c r="D26" s="312"/>
      <c r="E26" s="312"/>
      <c r="F26" s="312"/>
      <c r="G26" s="312"/>
      <c r="H26" s="68" t="str">
        <f t="shared" si="0"/>
        <v/>
      </c>
    </row>
    <row r="27" spans="1:10" ht="54" customHeight="1">
      <c r="A27" s="72" t="s">
        <v>185</v>
      </c>
      <c r="B27" s="312"/>
      <c r="C27" s="312"/>
      <c r="D27" s="312"/>
      <c r="E27" s="312"/>
      <c r="F27" s="312"/>
      <c r="G27" s="312"/>
      <c r="H27" s="68" t="str">
        <f t="shared" si="0"/>
        <v/>
      </c>
    </row>
    <row r="28" spans="1:10">
      <c r="A28" s="310" t="s">
        <v>144</v>
      </c>
      <c r="B28" s="310"/>
      <c r="C28" s="310"/>
      <c r="D28" s="310"/>
      <c r="E28" s="310"/>
      <c r="F28" s="310"/>
      <c r="G28" s="310"/>
      <c r="H28" s="68" t="str">
        <f>IF(SUM(H29:H33)&gt;0,1,"")</f>
        <v/>
      </c>
      <c r="I28" s="71" t="s">
        <v>180</v>
      </c>
      <c r="J28" s="63" t="str">
        <f>IF($D$8=" - ","-",IF(COUNTA(B29:G33)=0,"Нет",COUNTA(B29:G33)))</f>
        <v>-</v>
      </c>
    </row>
    <row r="29" spans="1:10" ht="39" customHeight="1">
      <c r="A29" s="72" t="s">
        <v>181</v>
      </c>
      <c r="B29" s="312"/>
      <c r="C29" s="312"/>
      <c r="D29" s="312"/>
      <c r="E29" s="312"/>
      <c r="F29" s="312"/>
      <c r="G29" s="312"/>
      <c r="H29" s="68" t="str">
        <f t="shared" si="0"/>
        <v/>
      </c>
      <c r="I29" s="319" t="s">
        <v>223</v>
      </c>
    </row>
    <row r="30" spans="1:10" ht="39" customHeight="1">
      <c r="A30" s="72" t="s">
        <v>182</v>
      </c>
      <c r="B30" s="312"/>
      <c r="C30" s="312"/>
      <c r="D30" s="312"/>
      <c r="E30" s="312"/>
      <c r="F30" s="312"/>
      <c r="G30" s="312"/>
      <c r="H30" s="68" t="str">
        <f t="shared" si="0"/>
        <v/>
      </c>
      <c r="I30" s="319"/>
    </row>
    <row r="31" spans="1:10" ht="39" customHeight="1">
      <c r="A31" s="72" t="s">
        <v>183</v>
      </c>
      <c r="B31" s="312"/>
      <c r="C31" s="312"/>
      <c r="D31" s="312"/>
      <c r="E31" s="312"/>
      <c r="F31" s="312"/>
      <c r="G31" s="312"/>
      <c r="H31" s="68" t="str">
        <f t="shared" si="0"/>
        <v/>
      </c>
      <c r="I31" s="319"/>
    </row>
    <row r="32" spans="1:10" ht="39" customHeight="1">
      <c r="A32" s="72" t="s">
        <v>184</v>
      </c>
      <c r="B32" s="312"/>
      <c r="C32" s="312"/>
      <c r="D32" s="312"/>
      <c r="E32" s="312"/>
      <c r="F32" s="312"/>
      <c r="G32" s="312"/>
      <c r="H32" s="68" t="str">
        <f t="shared" si="0"/>
        <v/>
      </c>
      <c r="I32" s="319"/>
    </row>
    <row r="33" spans="1:41" ht="39" customHeight="1">
      <c r="A33" s="72" t="s">
        <v>185</v>
      </c>
      <c r="B33" s="312"/>
      <c r="C33" s="312"/>
      <c r="D33" s="312"/>
      <c r="E33" s="312"/>
      <c r="F33" s="312"/>
      <c r="G33" s="312"/>
      <c r="H33" s="68" t="str">
        <f t="shared" si="0"/>
        <v/>
      </c>
    </row>
    <row r="34" spans="1:41" s="76" customFormat="1">
      <c r="A34" s="73"/>
      <c r="B34" s="73"/>
      <c r="C34" s="74"/>
      <c r="D34" s="74"/>
      <c r="E34" s="74"/>
      <c r="F34" s="74"/>
      <c r="G34" s="74"/>
      <c r="H34" s="75">
        <v>1</v>
      </c>
    </row>
    <row r="35" spans="1:41" ht="15.75">
      <c r="A35" s="317" t="s">
        <v>188</v>
      </c>
      <c r="B35" s="317"/>
      <c r="C35" s="317"/>
      <c r="D35" s="317"/>
      <c r="E35" s="317"/>
      <c r="F35" s="318" t="s">
        <v>147</v>
      </c>
      <c r="G35" s="318"/>
      <c r="H35" s="68">
        <v>1</v>
      </c>
    </row>
    <row r="36" spans="1:41" ht="31.5" customHeight="1">
      <c r="A36" s="314" t="s">
        <v>189</v>
      </c>
      <c r="B36" s="314"/>
      <c r="C36" s="314"/>
      <c r="D36" s="314"/>
      <c r="E36" s="314"/>
      <c r="F36" s="317"/>
      <c r="G36" s="317"/>
      <c r="H36" s="68">
        <v>1</v>
      </c>
    </row>
    <row r="37" spans="1:41" ht="32.25" customHeight="1">
      <c r="A37" s="314" t="s">
        <v>190</v>
      </c>
      <c r="B37" s="314"/>
      <c r="C37" s="314"/>
      <c r="D37" s="314"/>
      <c r="E37" s="314"/>
      <c r="F37" s="315"/>
      <c r="G37" s="316"/>
      <c r="H37" s="68">
        <v>1</v>
      </c>
    </row>
    <row r="38" spans="1:41" ht="32.25" customHeight="1">
      <c r="A38" s="314" t="s">
        <v>191</v>
      </c>
      <c r="B38" s="314"/>
      <c r="C38" s="314"/>
      <c r="D38" s="314"/>
      <c r="E38" s="314"/>
      <c r="F38" s="315"/>
      <c r="G38" s="316"/>
      <c r="H38" s="68">
        <v>1</v>
      </c>
    </row>
    <row r="39" spans="1:41" ht="15.75">
      <c r="A39" s="77"/>
      <c r="B39" s="77"/>
      <c r="H39" s="67">
        <v>1</v>
      </c>
    </row>
    <row r="40" spans="1:41" ht="15.75">
      <c r="A40" s="77"/>
      <c r="B40" s="77"/>
      <c r="H40" s="67">
        <v>1</v>
      </c>
    </row>
    <row r="41" spans="1:41" ht="15.75">
      <c r="A41" s="320"/>
      <c r="B41" s="320"/>
      <c r="C41" s="78" t="s">
        <v>294</v>
      </c>
      <c r="E41" s="321"/>
      <c r="F41" s="321"/>
      <c r="G41" s="321"/>
      <c r="H41" s="75">
        <v>1</v>
      </c>
      <c r="I41" s="9"/>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1:41" ht="15.75">
      <c r="A42" s="313" t="s">
        <v>159</v>
      </c>
      <c r="B42" s="313"/>
      <c r="D42" s="9"/>
      <c r="E42" s="224" t="s">
        <v>160</v>
      </c>
      <c r="F42" s="224"/>
      <c r="G42" s="224"/>
      <c r="H42" s="68">
        <v>1</v>
      </c>
      <c r="I42" s="9"/>
      <c r="M42" s="79"/>
      <c r="N42" s="79"/>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sheetData>
  <sheetProtection password="CA50" sheet="1" objects="1" scenarios="1" autoFilter="0"/>
  <autoFilter ref="H5:H42"/>
  <mergeCells count="45">
    <mergeCell ref="A38:E38"/>
    <mergeCell ref="F38:G38"/>
    <mergeCell ref="A41:B41"/>
    <mergeCell ref="E41:G41"/>
    <mergeCell ref="A42:B42"/>
    <mergeCell ref="E42:G42"/>
    <mergeCell ref="A37:E37"/>
    <mergeCell ref="F37:G37"/>
    <mergeCell ref="B26:G26"/>
    <mergeCell ref="B27:G27"/>
    <mergeCell ref="A28:G28"/>
    <mergeCell ref="B29:G29"/>
    <mergeCell ref="B33:G33"/>
    <mergeCell ref="A35:E35"/>
    <mergeCell ref="F35:G35"/>
    <mergeCell ref="A36:E36"/>
    <mergeCell ref="F36:G36"/>
    <mergeCell ref="I29:I32"/>
    <mergeCell ref="B30:G30"/>
    <mergeCell ref="B31:G31"/>
    <mergeCell ref="B32:G32"/>
    <mergeCell ref="B20:G20"/>
    <mergeCell ref="B21:G21"/>
    <mergeCell ref="A22:G22"/>
    <mergeCell ref="B23:G23"/>
    <mergeCell ref="B24:G24"/>
    <mergeCell ref="B25:G25"/>
    <mergeCell ref="B19:G19"/>
    <mergeCell ref="A10:G10"/>
    <mergeCell ref="B11:G11"/>
    <mergeCell ref="I11:I12"/>
    <mergeCell ref="B12:G12"/>
    <mergeCell ref="B13:G13"/>
    <mergeCell ref="A14:G14"/>
    <mergeCell ref="B15:G15"/>
    <mergeCell ref="I15:I16"/>
    <mergeCell ref="B16:G16"/>
    <mergeCell ref="B17:G17"/>
    <mergeCell ref="A18:G18"/>
    <mergeCell ref="A9:G9"/>
    <mergeCell ref="I5:I6"/>
    <mergeCell ref="A7:C7"/>
    <mergeCell ref="D7:G7"/>
    <mergeCell ref="A8:C8"/>
    <mergeCell ref="D8:G8"/>
  </mergeCells>
  <pageMargins left="0.51181102362204722" right="0.51181102362204722" top="0.51181102362204722" bottom="0.51181102362204722" header="0.31496062992125984" footer="0.31496062992125984"/>
  <pageSetup paperSize="9" scale="88" fitToHeight="9" orientation="portrait" blackAndWhite="1" r:id="rId1"/>
  <drawing r:id="rId2"/>
</worksheet>
</file>

<file path=xl/worksheets/sheet8.xml><?xml version="1.0" encoding="utf-8"?>
<worksheet xmlns="http://schemas.openxmlformats.org/spreadsheetml/2006/main" xmlns:r="http://schemas.openxmlformats.org/officeDocument/2006/relationships">
  <sheetPr>
    <tabColor rgb="FFFF0000"/>
    <pageSetUpPr fitToPage="1"/>
  </sheetPr>
  <dimension ref="A1:AI43"/>
  <sheetViews>
    <sheetView workbookViewId="0">
      <selection activeCell="B11" sqref="B11:G11"/>
    </sheetView>
  </sheetViews>
  <sheetFormatPr defaultRowHeight="15"/>
  <cols>
    <col min="1" max="3" width="9.140625" style="3"/>
    <col min="4" max="4" width="42.7109375" style="3" customWidth="1"/>
    <col min="5" max="8" width="9.140625" style="3"/>
    <col min="9" max="9" width="56.85546875" style="3" customWidth="1"/>
    <col min="10" max="21" width="9.140625" style="5"/>
    <col min="22" max="33" width="9.140625" style="4"/>
    <col min="34" max="16384" width="9.140625" style="3"/>
  </cols>
  <sheetData>
    <row r="1" spans="1:35" ht="15.75">
      <c r="A1" s="10"/>
      <c r="B1" s="10"/>
      <c r="C1" s="10"/>
      <c r="D1" s="10"/>
      <c r="E1" s="10" t="s">
        <v>192</v>
      </c>
      <c r="F1" s="10"/>
      <c r="G1" s="10"/>
      <c r="H1" s="4"/>
      <c r="I1" s="4"/>
      <c r="P1" s="5" t="s">
        <v>11</v>
      </c>
      <c r="Q1" s="5" t="s">
        <v>12</v>
      </c>
      <c r="AH1" s="4"/>
      <c r="AI1" s="4"/>
    </row>
    <row r="2" spans="1:35" ht="15.75">
      <c r="A2" s="10"/>
      <c r="B2" s="10"/>
      <c r="C2" s="10"/>
      <c r="D2" s="10"/>
      <c r="E2" s="10" t="s">
        <v>193</v>
      </c>
      <c r="F2" s="10"/>
      <c r="G2" s="10"/>
      <c r="H2" s="4"/>
      <c r="I2" s="4"/>
      <c r="P2" s="5" t="s">
        <v>194</v>
      </c>
      <c r="Q2" s="5" t="s">
        <v>45</v>
      </c>
      <c r="AH2" s="4"/>
      <c r="AI2" s="4"/>
    </row>
    <row r="3" spans="1:35" ht="15.75">
      <c r="A3" s="10"/>
      <c r="B3" s="10"/>
      <c r="C3" s="10"/>
      <c r="D3" s="10"/>
      <c r="E3" s="10" t="s">
        <v>195</v>
      </c>
      <c r="F3" s="10"/>
      <c r="G3" s="10"/>
      <c r="H3" s="4"/>
      <c r="I3" s="4"/>
      <c r="P3" s="5" t="s">
        <v>196</v>
      </c>
      <c r="Q3" s="5" t="s">
        <v>29</v>
      </c>
      <c r="AH3" s="4"/>
      <c r="AI3" s="4"/>
    </row>
    <row r="4" spans="1:35" ht="15.75">
      <c r="A4" s="10"/>
      <c r="B4" s="10"/>
      <c r="C4" s="10"/>
      <c r="D4" s="10"/>
      <c r="E4" s="10"/>
      <c r="F4" s="10"/>
      <c r="G4" s="10"/>
      <c r="H4" s="4"/>
      <c r="I4" s="81"/>
      <c r="Q4" s="5" t="s">
        <v>56</v>
      </c>
      <c r="AH4" s="4"/>
      <c r="AI4" s="4"/>
    </row>
    <row r="5" spans="1:35" ht="15.75">
      <c r="A5" s="10"/>
      <c r="B5" s="10"/>
      <c r="C5" s="10"/>
      <c r="D5" s="10"/>
      <c r="E5" s="82"/>
      <c r="F5" s="82"/>
      <c r="G5" s="83" t="s">
        <v>210</v>
      </c>
      <c r="H5" s="4"/>
      <c r="I5" s="23" t="s">
        <v>197</v>
      </c>
      <c r="AH5" s="4"/>
      <c r="AI5" s="4"/>
    </row>
    <row r="6" spans="1:35" ht="15.75">
      <c r="A6" s="10"/>
      <c r="B6" s="10"/>
      <c r="C6" s="10"/>
      <c r="D6" s="10"/>
      <c r="E6" s="342" t="s">
        <v>198</v>
      </c>
      <c r="F6" s="342"/>
      <c r="G6" s="342"/>
      <c r="H6" s="4"/>
      <c r="I6" s="4"/>
      <c r="AH6" s="4"/>
      <c r="AI6" s="4"/>
    </row>
    <row r="7" spans="1:35" ht="15.75">
      <c r="A7" s="343" t="s">
        <v>226</v>
      </c>
      <c r="B7" s="344"/>
      <c r="C7" s="344"/>
      <c r="D7" s="344"/>
      <c r="E7" s="344"/>
      <c r="F7" s="344"/>
      <c r="G7" s="344"/>
      <c r="H7" s="4"/>
      <c r="I7" s="261" t="s">
        <v>227</v>
      </c>
      <c r="AH7" s="4"/>
      <c r="AI7" s="4"/>
    </row>
    <row r="8" spans="1:35" ht="15.75">
      <c r="A8" s="10"/>
      <c r="B8" s="10"/>
      <c r="C8" s="10"/>
      <c r="D8" s="10"/>
      <c r="E8" s="10"/>
      <c r="F8" s="10"/>
      <c r="G8" s="10"/>
      <c r="H8" s="4"/>
      <c r="I8" s="261"/>
      <c r="AH8" s="4"/>
      <c r="AI8" s="4"/>
    </row>
    <row r="9" spans="1:35" ht="15.75">
      <c r="A9" s="345" t="s">
        <v>199</v>
      </c>
      <c r="B9" s="346"/>
      <c r="C9" s="346"/>
      <c r="D9" s="346"/>
      <c r="E9" s="346"/>
      <c r="F9" s="346"/>
      <c r="G9" s="346"/>
      <c r="H9" s="4"/>
      <c r="I9" s="4"/>
      <c r="AH9" s="4"/>
      <c r="AI9" s="4"/>
    </row>
    <row r="10" spans="1:35" ht="15.75">
      <c r="A10" s="10"/>
      <c r="B10" s="10"/>
      <c r="C10" s="10"/>
      <c r="D10" s="10"/>
      <c r="E10" s="10"/>
      <c r="F10" s="10"/>
      <c r="G10" s="10"/>
      <c r="H10" s="4"/>
      <c r="I10" s="4"/>
      <c r="AH10" s="4"/>
      <c r="AI10" s="4"/>
    </row>
    <row r="11" spans="1:35" ht="27" customHeight="1">
      <c r="A11" s="105" t="s">
        <v>200</v>
      </c>
      <c r="B11" s="347" t="str">
        <f>CONCATENATE('Заявление стар'!D13,"  ",'Заявление стар'!D14,"  ",'Заявление стар'!D15)</f>
        <v xml:space="preserve">    </v>
      </c>
      <c r="C11" s="348"/>
      <c r="D11" s="348"/>
      <c r="E11" s="348"/>
      <c r="F11" s="348"/>
      <c r="G11" s="348"/>
      <c r="H11" s="84"/>
      <c r="I11" s="4"/>
      <c r="AH11" s="4"/>
      <c r="AI11" s="4"/>
    </row>
    <row r="12" spans="1:35" ht="15.75">
      <c r="A12" s="10"/>
      <c r="B12" s="349" t="s">
        <v>201</v>
      </c>
      <c r="C12" s="350"/>
      <c r="D12" s="350"/>
      <c r="E12" s="350"/>
      <c r="F12" s="350"/>
      <c r="G12" s="350"/>
      <c r="H12" s="4"/>
      <c r="I12" s="4"/>
      <c r="AH12" s="4"/>
      <c r="AI12" s="4"/>
    </row>
    <row r="13" spans="1:35" ht="51.75" customHeight="1">
      <c r="A13" s="328" t="s">
        <v>202</v>
      </c>
      <c r="B13" s="341"/>
      <c r="C13" s="341"/>
      <c r="D13" s="341"/>
      <c r="E13" s="341"/>
      <c r="F13" s="341"/>
      <c r="G13" s="341"/>
      <c r="H13" s="4"/>
      <c r="I13" s="4"/>
      <c r="AH13" s="4"/>
      <c r="AI13" s="4"/>
    </row>
    <row r="14" spans="1:35" ht="40.5" customHeight="1">
      <c r="A14" s="334" t="str">
        <f>'Заявление стар'!B29</f>
        <v>1.5.5. Физиология человека и животных</v>
      </c>
      <c r="B14" s="335"/>
      <c r="C14" s="335"/>
      <c r="D14" s="335"/>
      <c r="E14" s="335"/>
      <c r="F14" s="335"/>
      <c r="G14" s="335"/>
      <c r="H14" s="4"/>
      <c r="I14" s="4"/>
      <c r="AH14" s="4"/>
      <c r="AI14" s="4"/>
    </row>
    <row r="15" spans="1:35" ht="30" customHeight="1">
      <c r="A15" s="336" t="s">
        <v>203</v>
      </c>
      <c r="B15" s="337"/>
      <c r="C15" s="337"/>
      <c r="D15" s="337"/>
      <c r="E15" s="337"/>
      <c r="F15" s="337"/>
      <c r="G15" s="337"/>
      <c r="H15" s="4"/>
      <c r="I15" s="4"/>
      <c r="AH15" s="4"/>
      <c r="AI15" s="4"/>
    </row>
    <row r="16" spans="1:35" ht="41.25" customHeight="1">
      <c r="A16" s="334" t="str">
        <f>'Заявление стар'!A31</f>
        <v>2 приоритет:</v>
      </c>
      <c r="B16" s="338"/>
      <c r="C16" s="338"/>
      <c r="D16" s="338"/>
      <c r="E16" s="338"/>
      <c r="F16" s="338"/>
      <c r="G16" s="338"/>
      <c r="H16" s="4"/>
      <c r="I16" s="4"/>
      <c r="AH16" s="4"/>
      <c r="AI16" s="4"/>
    </row>
    <row r="17" spans="1:35" ht="24" customHeight="1">
      <c r="A17" s="10" t="s">
        <v>204</v>
      </c>
      <c r="B17" s="10"/>
      <c r="C17" s="94"/>
      <c r="D17" s="85"/>
      <c r="E17" s="10"/>
      <c r="F17" s="10"/>
      <c r="G17" s="10"/>
      <c r="H17" s="4"/>
      <c r="I17" s="261" t="s">
        <v>205</v>
      </c>
      <c r="AH17" s="4"/>
      <c r="AI17" s="4"/>
    </row>
    <row r="18" spans="1:35" ht="24" customHeight="1">
      <c r="A18" s="10" t="s">
        <v>206</v>
      </c>
      <c r="C18" s="339"/>
      <c r="D18" s="339"/>
      <c r="E18" s="339"/>
      <c r="F18" s="10"/>
      <c r="G18" s="10"/>
      <c r="H18" s="4"/>
      <c r="I18" s="261"/>
      <c r="AH18" s="4"/>
      <c r="AI18" s="4"/>
    </row>
    <row r="19" spans="1:35" ht="21.75" customHeight="1">
      <c r="H19" s="5" t="str">
        <f>CONCATENATE(IF(C17="очная","очной",""),IF(C17="заочная","заочной","")," - ",C18)</f>
        <v xml:space="preserve"> - </v>
      </c>
      <c r="I19" s="333" t="str">
        <f>IF(J19&lt;&gt;"ДА","Вы указали сочетание 'форма обучения' и 'основа обучения', по которым прием на выбранное Вами направление подготовки не осуществляется","")</f>
        <v/>
      </c>
      <c r="J19" s="5" t="str">
        <f>IF(H19=" - ","ДА",LOOKUP(H19,'Заявление стар'!C133:C138,'Заявление стар'!G133:G138))</f>
        <v>ДА</v>
      </c>
      <c r="AH19" s="4"/>
      <c r="AI19" s="4"/>
    </row>
    <row r="20" spans="1:35" ht="103.5" customHeight="1">
      <c r="A20" s="328" t="s">
        <v>208</v>
      </c>
      <c r="B20" s="328"/>
      <c r="C20" s="328"/>
      <c r="D20" s="328"/>
      <c r="E20" s="328"/>
      <c r="F20" s="328"/>
      <c r="G20" s="328"/>
      <c r="I20" s="333"/>
      <c r="AH20" s="4"/>
      <c r="AI20" s="4"/>
    </row>
    <row r="21" spans="1:35" ht="35.25" customHeight="1">
      <c r="A21" s="328" t="s">
        <v>207</v>
      </c>
      <c r="B21" s="328"/>
      <c r="C21" s="328"/>
      <c r="D21" s="328"/>
      <c r="E21" s="328"/>
      <c r="F21" s="328"/>
      <c r="G21" s="328"/>
      <c r="H21" s="4"/>
      <c r="I21" s="333"/>
      <c r="AH21" s="4"/>
      <c r="AI21" s="4"/>
    </row>
    <row r="22" spans="1:35" ht="60" customHeight="1">
      <c r="A22" s="340" t="s">
        <v>228</v>
      </c>
      <c r="B22" s="340"/>
      <c r="C22" s="340"/>
      <c r="D22" s="340"/>
      <c r="E22" s="340"/>
      <c r="F22" s="340"/>
      <c r="G22" s="340"/>
      <c r="H22" s="4"/>
      <c r="I22" s="333"/>
      <c r="AH22" s="4"/>
      <c r="AI22" s="4"/>
    </row>
    <row r="23" spans="1:35" ht="101.25" customHeight="1">
      <c r="A23" s="331" t="s">
        <v>229</v>
      </c>
      <c r="B23" s="332"/>
      <c r="C23" s="332"/>
      <c r="D23" s="332"/>
      <c r="E23" s="332"/>
      <c r="F23" s="332"/>
      <c r="G23" s="332"/>
      <c r="H23" s="4"/>
      <c r="I23" s="333"/>
      <c r="AH23" s="4"/>
      <c r="AI23" s="4"/>
    </row>
    <row r="24" spans="1:35">
      <c r="H24" s="4"/>
      <c r="I24" s="333"/>
      <c r="AH24" s="4"/>
      <c r="AI24" s="4"/>
    </row>
    <row r="25" spans="1:35">
      <c r="H25" s="4"/>
      <c r="I25" s="333"/>
      <c r="AH25" s="4"/>
      <c r="AI25" s="4"/>
    </row>
    <row r="26" spans="1:35">
      <c r="H26" s="4"/>
      <c r="I26" s="4"/>
      <c r="AH26" s="4"/>
      <c r="AI26" s="4"/>
    </row>
    <row r="27" spans="1:35" ht="15.75">
      <c r="A27" s="10"/>
      <c r="B27" s="10"/>
      <c r="C27" s="10"/>
      <c r="D27" s="10"/>
      <c r="E27" s="86"/>
      <c r="F27" s="329"/>
      <c r="G27" s="330"/>
      <c r="H27" s="4"/>
      <c r="I27" s="23" t="s">
        <v>209</v>
      </c>
      <c r="AH27" s="4"/>
      <c r="AI27" s="4"/>
    </row>
    <row r="28" spans="1:35" ht="15.75">
      <c r="A28" s="10"/>
      <c r="B28" s="10"/>
      <c r="C28" s="10"/>
      <c r="D28" s="10"/>
      <c r="E28" s="4"/>
      <c r="F28" s="4"/>
      <c r="G28" s="87" t="s">
        <v>164</v>
      </c>
      <c r="H28" s="4"/>
      <c r="I28" s="4"/>
      <c r="AH28" s="4"/>
      <c r="AI28" s="4"/>
    </row>
    <row r="38" spans="1:7" ht="15.75">
      <c r="A38" s="331"/>
      <c r="B38" s="332"/>
      <c r="C38" s="332"/>
      <c r="D38" s="332"/>
      <c r="E38" s="332"/>
      <c r="F38" s="332"/>
      <c r="G38" s="332"/>
    </row>
    <row r="39" spans="1:7" ht="15.75">
      <c r="A39" s="331"/>
      <c r="B39" s="332"/>
      <c r="C39" s="332"/>
      <c r="D39" s="332"/>
      <c r="E39" s="332"/>
      <c r="F39" s="332"/>
      <c r="G39" s="332"/>
    </row>
    <row r="43" spans="1:7" ht="15.75">
      <c r="A43" s="328"/>
      <c r="B43" s="328"/>
      <c r="C43" s="328"/>
      <c r="D43" s="328"/>
      <c r="E43" s="328"/>
      <c r="F43" s="328"/>
      <c r="G43" s="328"/>
    </row>
  </sheetData>
  <sheetProtection password="CA50" sheet="1" objects="1" scenarios="1"/>
  <mergeCells count="21">
    <mergeCell ref="E6:G6"/>
    <mergeCell ref="A7:G7"/>
    <mergeCell ref="A9:G9"/>
    <mergeCell ref="B11:G11"/>
    <mergeCell ref="B12:G12"/>
    <mergeCell ref="A20:G20"/>
    <mergeCell ref="I7:I8"/>
    <mergeCell ref="I19:I25"/>
    <mergeCell ref="A14:G14"/>
    <mergeCell ref="A15:G15"/>
    <mergeCell ref="A16:G16"/>
    <mergeCell ref="I17:I18"/>
    <mergeCell ref="C18:E18"/>
    <mergeCell ref="A21:G21"/>
    <mergeCell ref="A22:G22"/>
    <mergeCell ref="A13:G13"/>
    <mergeCell ref="A43:G43"/>
    <mergeCell ref="F27:G27"/>
    <mergeCell ref="A38:G38"/>
    <mergeCell ref="A39:G39"/>
    <mergeCell ref="A23:G23"/>
  </mergeCells>
  <dataValidations count="2">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$P$2:$P$3</formula1>
    </dataValidation>
    <dataValidation type="list" allowBlank="1" showInputMessage="1" showErrorMessage="1" sqref="WVK98305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C18:E18">
      <formula1>$Q$2:$Q$4</formula1>
    </dataValidation>
  </dataValidations>
  <pageMargins left="0.51181102362204722" right="0.51181102362204722" top="0.51181102362204722" bottom="0.51181102362204722" header="0.31496062992125984" footer="0.31496062992125984"/>
  <pageSetup paperSize="9" scale="94" orientation="portrait" blackAndWhite="1" r:id="rId1"/>
</worksheet>
</file>

<file path=xl/worksheets/sheet9.xml><?xml version="1.0" encoding="utf-8"?>
<worksheet xmlns="http://schemas.openxmlformats.org/spreadsheetml/2006/main" xmlns:r="http://schemas.openxmlformats.org/officeDocument/2006/relationships">
  <sheetPr>
    <pageSetUpPr fitToPage="1"/>
  </sheetPr>
  <dimension ref="A1:AR178"/>
  <sheetViews>
    <sheetView zoomScale="85" zoomScaleNormal="85" workbookViewId="0">
      <selection activeCell="C16" sqref="C16"/>
    </sheetView>
  </sheetViews>
  <sheetFormatPr defaultColWidth="13.85546875" defaultRowHeight="15"/>
  <cols>
    <col min="1" max="1" width="13.85546875" style="3"/>
    <col min="2" max="2" width="9.85546875" style="3" customWidth="1"/>
    <col min="3" max="3" width="12.85546875" style="3" customWidth="1"/>
    <col min="4" max="4" width="11.85546875" style="3" customWidth="1"/>
    <col min="5" max="5" width="5.7109375" style="3" customWidth="1"/>
    <col min="6" max="6" width="13.85546875" style="3"/>
    <col min="7" max="9" width="2.5703125" style="3" customWidth="1"/>
    <col min="10" max="14" width="8" style="3" customWidth="1"/>
    <col min="15" max="15" width="5.42578125" style="3" customWidth="1"/>
    <col min="16" max="16" width="83" style="4" customWidth="1"/>
    <col min="17" max="37" width="0" style="4" hidden="1" customWidth="1"/>
    <col min="38" max="44" width="13.85546875" style="4"/>
    <col min="45" max="16384" width="13.85546875" style="3"/>
  </cols>
  <sheetData>
    <row r="1" spans="1:34" ht="15.75">
      <c r="A1" s="1" t="s">
        <v>388</v>
      </c>
      <c r="B1" s="2"/>
      <c r="C1" s="2"/>
      <c r="D1" s="2"/>
      <c r="E1" s="2"/>
      <c r="F1" s="2"/>
      <c r="G1" s="2"/>
      <c r="H1" s="2"/>
      <c r="I1" s="2"/>
      <c r="J1" s="2"/>
      <c r="K1" s="2"/>
      <c r="L1" s="2"/>
      <c r="M1" s="2"/>
      <c r="N1" s="2"/>
    </row>
    <row r="2" spans="1:34" ht="15.75" hidden="1">
      <c r="A2" s="1"/>
      <c r="B2" s="2"/>
      <c r="C2" s="2"/>
      <c r="D2" s="2"/>
      <c r="E2" s="2"/>
      <c r="F2" s="2"/>
      <c r="G2" s="2"/>
      <c r="H2" s="2"/>
      <c r="I2" s="2"/>
      <c r="J2" s="2"/>
      <c r="K2" s="2"/>
      <c r="L2" s="2"/>
      <c r="M2" s="2"/>
      <c r="N2" s="2"/>
    </row>
    <row r="3" spans="1:34" ht="15.75" hidden="1">
      <c r="A3" s="1"/>
      <c r="B3" s="2"/>
      <c r="C3" s="2"/>
      <c r="D3" s="2"/>
      <c r="E3" s="2"/>
      <c r="F3" s="2"/>
      <c r="G3" s="2"/>
      <c r="H3" s="2"/>
      <c r="I3" s="2"/>
      <c r="J3" s="2"/>
      <c r="K3" s="2"/>
      <c r="L3" s="2"/>
      <c r="M3" s="2"/>
      <c r="N3" s="2"/>
    </row>
    <row r="4" spans="1:34" ht="15.75">
      <c r="A4" s="6" t="s">
        <v>3</v>
      </c>
      <c r="B4" s="7"/>
      <c r="C4" s="7"/>
      <c r="D4" s="7"/>
      <c r="E4" s="7"/>
      <c r="F4" s="7"/>
      <c r="G4" s="7"/>
      <c r="H4" s="7"/>
      <c r="I4" s="7"/>
      <c r="J4" s="7"/>
      <c r="K4" s="7"/>
      <c r="L4" s="7"/>
      <c r="M4" s="7"/>
      <c r="N4" s="7"/>
    </row>
    <row r="5" spans="1:34" ht="15.75">
      <c r="A5" s="6" t="s">
        <v>4</v>
      </c>
      <c r="B5" s="7"/>
      <c r="C5" s="7"/>
      <c r="D5" s="7"/>
      <c r="E5" s="7"/>
      <c r="F5" s="7"/>
      <c r="G5" s="7"/>
      <c r="H5" s="7"/>
      <c r="I5" s="7"/>
      <c r="J5" s="7"/>
      <c r="K5" s="7"/>
      <c r="L5" s="7"/>
      <c r="M5" s="7"/>
      <c r="N5" s="7"/>
    </row>
    <row r="6" spans="1:34" ht="15.75">
      <c r="A6" s="6" t="s">
        <v>5</v>
      </c>
      <c r="B6" s="7"/>
      <c r="C6" s="7"/>
      <c r="D6" s="7"/>
      <c r="E6" s="7"/>
      <c r="F6" s="7"/>
      <c r="G6" s="7"/>
      <c r="H6" s="7"/>
      <c r="I6" s="7"/>
      <c r="J6" s="7"/>
      <c r="K6" s="7"/>
      <c r="L6" s="7"/>
      <c r="M6" s="7"/>
      <c r="N6" s="7"/>
    </row>
    <row r="7" spans="1:34" ht="15.75">
      <c r="A7" s="6" t="s">
        <v>6</v>
      </c>
      <c r="B7" s="7"/>
      <c r="C7" s="7"/>
      <c r="D7" s="7"/>
      <c r="E7" s="7"/>
      <c r="F7" s="7"/>
      <c r="G7" s="7"/>
      <c r="H7" s="7"/>
      <c r="I7" s="7"/>
      <c r="J7" s="7"/>
      <c r="K7" s="7"/>
      <c r="L7" s="7"/>
      <c r="M7" s="7"/>
      <c r="N7" s="7"/>
    </row>
    <row r="8" spans="1:34" ht="15.75">
      <c r="A8" s="287" t="s">
        <v>7</v>
      </c>
      <c r="B8" s="288"/>
      <c r="C8" s="288"/>
      <c r="D8" s="288"/>
      <c r="E8" s="288"/>
      <c r="F8" s="288"/>
      <c r="G8" s="288"/>
      <c r="H8" s="288"/>
      <c r="I8" s="288"/>
      <c r="J8" s="288"/>
      <c r="K8" s="288"/>
      <c r="L8" s="288"/>
      <c r="M8" s="126"/>
      <c r="N8" s="115"/>
      <c r="R8" s="4" t="s">
        <v>8</v>
      </c>
      <c r="S8" s="4" t="s">
        <v>9</v>
      </c>
      <c r="T8" s="4" t="s">
        <v>10</v>
      </c>
      <c r="U8" s="4" t="s">
        <v>11</v>
      </c>
      <c r="V8" s="4" t="s">
        <v>12</v>
      </c>
      <c r="W8" s="4" t="s">
        <v>13</v>
      </c>
      <c r="X8" s="4" t="s">
        <v>14</v>
      </c>
      <c r="Y8" s="4" t="s">
        <v>15</v>
      </c>
      <c r="Z8" s="4" t="s">
        <v>16</v>
      </c>
      <c r="AA8" s="4" t="s">
        <v>17</v>
      </c>
      <c r="AB8" s="4" t="s">
        <v>18</v>
      </c>
      <c r="AC8" s="4" t="s">
        <v>19</v>
      </c>
      <c r="AD8" s="4" t="s">
        <v>20</v>
      </c>
      <c r="AE8" s="4" t="s">
        <v>21</v>
      </c>
      <c r="AF8" s="4" t="s">
        <v>22</v>
      </c>
      <c r="AG8" s="4" t="s">
        <v>23</v>
      </c>
      <c r="AH8" s="4" t="s">
        <v>24</v>
      </c>
    </row>
    <row r="9" spans="1:34" ht="15.75">
      <c r="A9" s="9"/>
      <c r="B9" s="9"/>
      <c r="C9" s="9"/>
      <c r="D9" s="9"/>
      <c r="E9" s="9"/>
      <c r="F9" s="9"/>
      <c r="G9" s="9"/>
      <c r="H9" s="9"/>
      <c r="I9" s="9"/>
      <c r="J9" s="9"/>
      <c r="K9" s="9"/>
      <c r="L9" s="9"/>
      <c r="M9" s="9"/>
      <c r="N9" s="9"/>
      <c r="O9" s="9"/>
      <c r="P9" s="10"/>
      <c r="Q9" s="10"/>
      <c r="R9" s="4" t="s">
        <v>25</v>
      </c>
      <c r="S9" s="4" t="s">
        <v>26</v>
      </c>
      <c r="T9" s="4" t="s">
        <v>27</v>
      </c>
      <c r="U9" s="4" t="s">
        <v>28</v>
      </c>
      <c r="V9" s="4" t="s">
        <v>45</v>
      </c>
      <c r="X9" s="4" t="s">
        <v>30</v>
      </c>
      <c r="Y9" s="4" t="s">
        <v>31</v>
      </c>
      <c r="AA9" s="4" t="s">
        <v>32</v>
      </c>
      <c r="AB9" s="4" t="s">
        <v>33</v>
      </c>
      <c r="AC9" s="4" t="s">
        <v>34</v>
      </c>
      <c r="AD9" s="4" t="s">
        <v>35</v>
      </c>
      <c r="AE9" s="81" t="s">
        <v>36</v>
      </c>
      <c r="AF9" s="4" t="s">
        <v>37</v>
      </c>
      <c r="AG9" s="4" t="s">
        <v>38</v>
      </c>
      <c r="AH9" s="4" t="s">
        <v>39</v>
      </c>
    </row>
    <row r="10" spans="1:34" ht="15.75">
      <c r="A10" s="111" t="s">
        <v>40</v>
      </c>
      <c r="B10" s="12"/>
      <c r="C10" s="12"/>
      <c r="D10" s="12"/>
      <c r="E10" s="12"/>
      <c r="F10" s="12"/>
      <c r="G10" s="12"/>
      <c r="H10" s="12"/>
      <c r="I10" s="12"/>
      <c r="J10" s="12"/>
      <c r="K10" s="12"/>
      <c r="L10" s="12"/>
      <c r="M10" s="12"/>
      <c r="N10" s="12"/>
      <c r="O10" s="9"/>
      <c r="P10" s="10"/>
      <c r="Q10" s="10"/>
      <c r="R10" s="4" t="s">
        <v>41</v>
      </c>
      <c r="S10" s="130" t="s">
        <v>42</v>
      </c>
      <c r="T10" s="130" t="s">
        <v>43</v>
      </c>
      <c r="U10" s="4" t="s">
        <v>44</v>
      </c>
      <c r="V10" s="4" t="s">
        <v>29</v>
      </c>
      <c r="X10" s="4" t="s">
        <v>46</v>
      </c>
      <c r="Y10" s="4" t="s">
        <v>47</v>
      </c>
      <c r="AA10" s="4" t="s">
        <v>48</v>
      </c>
      <c r="AB10" s="4" t="s">
        <v>49</v>
      </c>
      <c r="AC10" s="4" t="s">
        <v>42</v>
      </c>
      <c r="AD10" s="4" t="s">
        <v>50</v>
      </c>
      <c r="AE10" s="81" t="s">
        <v>51</v>
      </c>
      <c r="AF10" s="4" t="s">
        <v>52</v>
      </c>
      <c r="AG10" s="4" t="s">
        <v>53</v>
      </c>
      <c r="AH10" s="4" t="s">
        <v>54</v>
      </c>
    </row>
    <row r="11" spans="1:34" ht="15.75">
      <c r="A11" s="111" t="s">
        <v>55</v>
      </c>
      <c r="B11" s="12"/>
      <c r="C11" s="12"/>
      <c r="D11" s="12"/>
      <c r="E11" s="12"/>
      <c r="F11" s="12"/>
      <c r="G11" s="12"/>
      <c r="H11" s="12"/>
      <c r="I11" s="12"/>
      <c r="J11" s="12"/>
      <c r="K11" s="12"/>
      <c r="L11" s="12"/>
      <c r="M11" s="12"/>
      <c r="N11" s="12"/>
      <c r="O11" s="9"/>
      <c r="P11" s="10"/>
      <c r="Q11" s="10"/>
      <c r="V11" s="4" t="s">
        <v>56</v>
      </c>
      <c r="X11" s="4" t="s">
        <v>57</v>
      </c>
      <c r="AE11" s="81" t="s">
        <v>58</v>
      </c>
      <c r="AF11" s="4" t="s">
        <v>59</v>
      </c>
      <c r="AG11" s="4" t="s">
        <v>60</v>
      </c>
    </row>
    <row r="12" spans="1:34" ht="15.75">
      <c r="A12" s="9"/>
      <c r="B12" s="9"/>
      <c r="C12" s="9"/>
      <c r="D12" s="9"/>
      <c r="E12" s="9"/>
      <c r="F12" s="9"/>
      <c r="G12" s="9"/>
      <c r="H12" s="9"/>
      <c r="I12" s="9"/>
      <c r="J12" s="9"/>
      <c r="K12" s="9"/>
      <c r="L12" s="9"/>
      <c r="M12" s="9"/>
      <c r="N12" s="9"/>
      <c r="O12" s="9"/>
      <c r="P12" s="30"/>
      <c r="Q12" s="10"/>
      <c r="AE12" s="81" t="s">
        <v>62</v>
      </c>
      <c r="AF12" s="4" t="s">
        <v>63</v>
      </c>
    </row>
    <row r="13" spans="1:34" ht="15.75">
      <c r="A13" s="13" t="s">
        <v>64</v>
      </c>
      <c r="B13" s="211" t="s">
        <v>65</v>
      </c>
      <c r="C13" s="212"/>
      <c r="D13" s="358" t="str">
        <f>CONCATENATE('Выбор специальностей'!C11)</f>
        <v/>
      </c>
      <c r="E13" s="359"/>
      <c r="F13" s="359"/>
      <c r="G13" s="359"/>
      <c r="H13" s="359"/>
      <c r="I13" s="359"/>
      <c r="J13" s="359"/>
      <c r="K13" s="359"/>
      <c r="L13" s="359"/>
      <c r="M13" s="359"/>
      <c r="N13" s="359"/>
      <c r="O13" s="9"/>
      <c r="P13" s="30"/>
      <c r="Q13" s="10"/>
      <c r="AE13" s="81" t="s">
        <v>67</v>
      </c>
    </row>
    <row r="14" spans="1:34" ht="15.75">
      <c r="A14" s="9"/>
      <c r="B14" s="211" t="s">
        <v>68</v>
      </c>
      <c r="C14" s="212"/>
      <c r="D14" s="358" t="str">
        <f>CONCATENATE('Выбор специальностей'!C12)</f>
        <v/>
      </c>
      <c r="E14" s="359"/>
      <c r="F14" s="359"/>
      <c r="G14" s="359"/>
      <c r="H14" s="359"/>
      <c r="I14" s="359"/>
      <c r="J14" s="359"/>
      <c r="K14" s="359"/>
      <c r="L14" s="359"/>
      <c r="M14" s="359"/>
      <c r="N14" s="359"/>
      <c r="O14" s="9"/>
      <c r="P14" s="30"/>
      <c r="Q14" s="10"/>
      <c r="AE14" s="81" t="s">
        <v>70</v>
      </c>
    </row>
    <row r="15" spans="1:34" ht="15.75">
      <c r="A15" s="9"/>
      <c r="B15" s="211" t="s">
        <v>71</v>
      </c>
      <c r="C15" s="212"/>
      <c r="D15" s="358" t="str">
        <f>CONCATENATE('Выбор специальностей'!C13)</f>
        <v/>
      </c>
      <c r="E15" s="359"/>
      <c r="F15" s="359"/>
      <c r="G15" s="359"/>
      <c r="H15" s="359"/>
      <c r="I15" s="359"/>
      <c r="J15" s="359"/>
      <c r="K15" s="359"/>
      <c r="L15" s="359"/>
      <c r="M15" s="359"/>
      <c r="N15" s="359"/>
      <c r="O15" s="9"/>
      <c r="P15" s="30"/>
      <c r="Q15" s="10"/>
      <c r="AE15" s="81" t="s">
        <v>73</v>
      </c>
    </row>
    <row r="16" spans="1:34" ht="15.75">
      <c r="A16" s="211" t="s">
        <v>74</v>
      </c>
      <c r="B16" s="212"/>
      <c r="C16" s="113"/>
      <c r="D16" s="106" t="s">
        <v>239</v>
      </c>
      <c r="F16" s="106"/>
      <c r="G16" s="294"/>
      <c r="H16" s="294"/>
      <c r="I16" s="294"/>
      <c r="J16" s="294"/>
      <c r="K16" s="294"/>
      <c r="L16" s="294"/>
      <c r="M16" s="294"/>
      <c r="N16" s="294"/>
      <c r="O16" s="9"/>
      <c r="P16" s="6" t="s">
        <v>385</v>
      </c>
      <c r="Q16" s="10"/>
      <c r="AE16" s="81" t="s">
        <v>76</v>
      </c>
    </row>
    <row r="17" spans="1:44" ht="15.75">
      <c r="A17" s="111" t="s">
        <v>77</v>
      </c>
      <c r="B17" s="112"/>
      <c r="C17" s="112"/>
      <c r="D17" s="289"/>
      <c r="E17" s="290"/>
      <c r="F17" s="290"/>
      <c r="G17" s="290"/>
      <c r="H17" s="290"/>
      <c r="I17" s="290"/>
      <c r="J17" s="290"/>
      <c r="K17" s="290"/>
      <c r="L17" s="290"/>
      <c r="M17" s="290"/>
      <c r="N17" s="290"/>
      <c r="O17" s="9"/>
      <c r="P17" s="6" t="s">
        <v>78</v>
      </c>
      <c r="Q17" s="10"/>
      <c r="AE17" s="81" t="s">
        <v>79</v>
      </c>
    </row>
    <row r="18" spans="1:44" ht="15.75">
      <c r="A18" s="15" t="s">
        <v>80</v>
      </c>
      <c r="B18" s="16"/>
      <c r="C18" s="16"/>
      <c r="D18" s="213"/>
      <c r="E18" s="213"/>
      <c r="F18" s="213"/>
      <c r="G18" s="213"/>
      <c r="H18" s="213"/>
      <c r="I18" s="213"/>
      <c r="J18" s="213"/>
      <c r="K18" s="213"/>
      <c r="L18" s="213"/>
      <c r="M18" s="213"/>
      <c r="N18" s="213"/>
      <c r="O18" s="9"/>
      <c r="P18" s="6" t="s">
        <v>234</v>
      </c>
      <c r="Q18" s="10"/>
      <c r="AE18" s="81" t="s">
        <v>81</v>
      </c>
    </row>
    <row r="19" spans="1:44" ht="15.75">
      <c r="A19" s="9" t="s">
        <v>82</v>
      </c>
      <c r="B19" s="95"/>
      <c r="C19" s="17" t="s">
        <v>83</v>
      </c>
      <c r="D19" s="124"/>
      <c r="E19" s="18"/>
      <c r="F19" s="15" t="s">
        <v>84</v>
      </c>
      <c r="G19" s="19"/>
      <c r="H19" s="19"/>
      <c r="I19" s="19"/>
      <c r="J19" s="360"/>
      <c r="K19" s="360"/>
      <c r="L19" s="20" t="s">
        <v>75</v>
      </c>
      <c r="O19" s="9"/>
      <c r="P19" s="6" t="s">
        <v>85</v>
      </c>
      <c r="Q19" s="10"/>
      <c r="AE19" s="81" t="s">
        <v>86</v>
      </c>
    </row>
    <row r="20" spans="1:44" ht="31.5" customHeight="1">
      <c r="A20" s="20" t="s">
        <v>87</v>
      </c>
      <c r="B20" s="291"/>
      <c r="C20" s="291"/>
      <c r="D20" s="291"/>
      <c r="E20" s="291"/>
      <c r="F20" s="291"/>
      <c r="G20" s="291"/>
      <c r="H20" s="291"/>
      <c r="I20" s="291"/>
      <c r="J20" s="291"/>
      <c r="K20" s="291"/>
      <c r="L20" s="291"/>
      <c r="M20" s="291"/>
      <c r="N20" s="291"/>
      <c r="O20" s="9"/>
      <c r="P20" s="21" t="s">
        <v>88</v>
      </c>
      <c r="Q20" s="10"/>
      <c r="AE20" s="81" t="s">
        <v>89</v>
      </c>
    </row>
    <row r="21" spans="1:44" s="112" customFormat="1" ht="31.5">
      <c r="A21" s="111" t="s">
        <v>90</v>
      </c>
      <c r="B21" s="111"/>
      <c r="C21" s="292"/>
      <c r="D21" s="293"/>
      <c r="E21" s="293"/>
      <c r="F21" s="293"/>
      <c r="G21" s="293"/>
      <c r="H21" s="293"/>
      <c r="I21" s="293"/>
      <c r="J21" s="293"/>
      <c r="K21" s="293"/>
      <c r="L21" s="293"/>
      <c r="M21" s="293"/>
      <c r="N21" s="293"/>
      <c r="O21" s="111"/>
      <c r="P21" s="21" t="s">
        <v>91</v>
      </c>
      <c r="Q21" s="131"/>
      <c r="R21" s="88"/>
      <c r="S21" s="88"/>
      <c r="T21" s="88"/>
      <c r="U21" s="88"/>
      <c r="V21" s="88"/>
      <c r="W21" s="88"/>
      <c r="X21" s="88"/>
      <c r="Y21" s="88"/>
      <c r="Z21" s="88"/>
      <c r="AA21" s="88"/>
      <c r="AB21" s="88"/>
      <c r="AC21" s="88"/>
      <c r="AD21" s="88"/>
      <c r="AE21" s="81" t="s">
        <v>92</v>
      </c>
      <c r="AF21" s="88"/>
      <c r="AG21" s="88"/>
      <c r="AH21" s="88"/>
      <c r="AI21" s="88"/>
      <c r="AJ21" s="88"/>
      <c r="AK21" s="88"/>
      <c r="AL21" s="88"/>
      <c r="AM21" s="88"/>
      <c r="AN21" s="88"/>
      <c r="AO21" s="88"/>
      <c r="AP21" s="88"/>
      <c r="AQ21" s="88"/>
      <c r="AR21" s="88"/>
    </row>
    <row r="22" spans="1:44" ht="15.75">
      <c r="A22" s="9"/>
      <c r="B22" s="9"/>
      <c r="C22" s="298" t="s">
        <v>93</v>
      </c>
      <c r="D22" s="299"/>
      <c r="E22" s="299"/>
      <c r="F22" s="299"/>
      <c r="G22" s="299"/>
      <c r="H22" s="299"/>
      <c r="I22" s="299"/>
      <c r="J22" s="299"/>
      <c r="K22" s="299"/>
      <c r="L22" s="299"/>
      <c r="M22" s="299"/>
      <c r="N22" s="299"/>
      <c r="O22" s="9"/>
      <c r="P22" s="10"/>
      <c r="Q22" s="10"/>
      <c r="AE22" s="81" t="s">
        <v>94</v>
      </c>
    </row>
    <row r="23" spans="1:44" ht="15.75">
      <c r="A23" s="193" t="s">
        <v>425</v>
      </c>
      <c r="B23" s="112"/>
      <c r="C23" s="112"/>
      <c r="D23" s="216"/>
      <c r="E23" s="216"/>
      <c r="F23" s="216"/>
      <c r="I23" s="193" t="s">
        <v>426</v>
      </c>
      <c r="L23" s="216"/>
      <c r="M23" s="216"/>
      <c r="N23" s="216"/>
      <c r="P23" s="6" t="s">
        <v>96</v>
      </c>
      <c r="AD23" s="81" t="s">
        <v>97</v>
      </c>
      <c r="AE23" s="81" t="s">
        <v>97</v>
      </c>
    </row>
    <row r="24" spans="1:44" ht="15.75">
      <c r="B24" s="112"/>
      <c r="C24" s="9" t="s">
        <v>99</v>
      </c>
      <c r="D24" s="294"/>
      <c r="E24" s="294"/>
      <c r="F24" s="294"/>
      <c r="G24" s="294"/>
      <c r="H24" s="294"/>
      <c r="I24" s="294"/>
      <c r="J24" s="294"/>
      <c r="K24" s="294"/>
      <c r="L24" s="294"/>
      <c r="M24" s="294"/>
      <c r="N24" s="294"/>
      <c r="P24" s="6" t="s">
        <v>100</v>
      </c>
      <c r="AD24" s="81" t="s">
        <v>101</v>
      </c>
      <c r="AE24" s="81" t="s">
        <v>101</v>
      </c>
    </row>
    <row r="25" spans="1:44" ht="15.75">
      <c r="A25" s="9"/>
      <c r="B25" s="9"/>
      <c r="C25" s="9"/>
      <c r="D25" s="9"/>
      <c r="E25" s="9"/>
      <c r="F25" s="9"/>
      <c r="O25" s="9"/>
      <c r="P25" s="10"/>
      <c r="Q25" s="10"/>
      <c r="AE25" s="81" t="s">
        <v>102</v>
      </c>
    </row>
    <row r="26" spans="1:44" ht="18.75">
      <c r="A26" s="300" t="s">
        <v>103</v>
      </c>
      <c r="B26" s="301"/>
      <c r="C26" s="301"/>
      <c r="D26" s="301"/>
      <c r="E26" s="301"/>
      <c r="F26" s="301"/>
      <c r="G26" s="301"/>
      <c r="H26" s="301"/>
      <c r="I26" s="301"/>
      <c r="J26" s="301"/>
      <c r="K26" s="301"/>
      <c r="L26" s="301"/>
      <c r="M26" s="301"/>
      <c r="N26" s="301"/>
      <c r="O26" s="9"/>
      <c r="P26" s="10"/>
      <c r="Q26" s="10"/>
      <c r="AE26" s="81" t="s">
        <v>104</v>
      </c>
    </row>
    <row r="27" spans="1:44" ht="15.75">
      <c r="A27" s="9"/>
      <c r="B27" s="9"/>
      <c r="C27" s="9"/>
      <c r="D27" s="9"/>
      <c r="E27" s="9"/>
      <c r="F27" s="9"/>
      <c r="G27" s="9"/>
      <c r="H27" s="9"/>
      <c r="I27" s="9"/>
      <c r="J27" s="9"/>
      <c r="K27" s="9"/>
      <c r="L27" s="9"/>
      <c r="M27" s="9"/>
      <c r="N27" s="9"/>
      <c r="O27" s="9"/>
      <c r="P27" s="10"/>
      <c r="Q27" s="10"/>
      <c r="AE27" s="81" t="s">
        <v>105</v>
      </c>
    </row>
    <row r="28" spans="1:44" ht="16.5" thickBot="1">
      <c r="A28" s="361" t="s">
        <v>376</v>
      </c>
      <c r="B28" s="361"/>
      <c r="C28" s="361"/>
      <c r="D28" s="361"/>
      <c r="E28" s="361"/>
      <c r="F28" s="361"/>
      <c r="G28" s="361"/>
      <c r="H28" s="361"/>
      <c r="I28" s="361"/>
      <c r="J28" s="361"/>
      <c r="K28" s="361"/>
      <c r="L28" s="361"/>
      <c r="M28" s="361"/>
      <c r="N28" s="361"/>
      <c r="O28" s="9"/>
      <c r="Q28" s="10"/>
      <c r="AE28" s="81" t="s">
        <v>106</v>
      </c>
    </row>
    <row r="29" spans="1:44" ht="33" customHeight="1" thickTop="1">
      <c r="A29" s="137" t="s">
        <v>110</v>
      </c>
      <c r="B29" s="354" t="str">
        <f>'Выбор специальностей'!D39</f>
        <v>-</v>
      </c>
      <c r="C29" s="354"/>
      <c r="D29" s="354"/>
      <c r="E29" s="354"/>
      <c r="F29" s="354"/>
      <c r="G29" s="354"/>
      <c r="H29" s="354"/>
      <c r="I29" s="354"/>
      <c r="J29" s="354"/>
      <c r="K29" s="354"/>
      <c r="L29" s="354"/>
      <c r="M29" s="354"/>
      <c r="N29" s="355"/>
      <c r="O29" s="10"/>
      <c r="P29" s="140"/>
      <c r="Q29" s="10"/>
      <c r="AE29" s="81" t="s">
        <v>107</v>
      </c>
    </row>
    <row r="30" spans="1:44" ht="16.5" thickBot="1">
      <c r="A30" s="138" t="s">
        <v>281</v>
      </c>
      <c r="B30" s="147"/>
      <c r="C30" s="147"/>
      <c r="D30" s="352" t="str">
        <f>'Выбор специальностей'!E39</f>
        <v>-</v>
      </c>
      <c r="E30" s="352"/>
      <c r="F30" s="352"/>
      <c r="G30" s="352"/>
      <c r="H30" s="352"/>
      <c r="I30" s="352"/>
      <c r="J30" s="352"/>
      <c r="K30" s="352"/>
      <c r="L30" s="352"/>
      <c r="M30" s="352"/>
      <c r="N30" s="353"/>
      <c r="O30" s="10"/>
      <c r="P30" s="140"/>
      <c r="Q30" s="10"/>
      <c r="AE30" s="81" t="s">
        <v>108</v>
      </c>
    </row>
    <row r="31" spans="1:44" ht="32.25" customHeight="1" thickTop="1">
      <c r="A31" s="137" t="s">
        <v>113</v>
      </c>
      <c r="B31" s="354" t="str">
        <f>'Выбор специальностей'!D40</f>
        <v>-</v>
      </c>
      <c r="C31" s="354"/>
      <c r="D31" s="354"/>
      <c r="E31" s="354"/>
      <c r="F31" s="354"/>
      <c r="G31" s="354"/>
      <c r="H31" s="354"/>
      <c r="I31" s="354"/>
      <c r="J31" s="354"/>
      <c r="K31" s="354"/>
      <c r="L31" s="354"/>
      <c r="M31" s="354"/>
      <c r="N31" s="355"/>
      <c r="O31" s="10"/>
      <c r="P31" s="140"/>
      <c r="Q31" s="10"/>
      <c r="AE31" s="81" t="s">
        <v>109</v>
      </c>
    </row>
    <row r="32" spans="1:44" ht="16.5" customHeight="1" thickBot="1">
      <c r="A32" s="138" t="s">
        <v>281</v>
      </c>
      <c r="B32" s="147"/>
      <c r="C32" s="147"/>
      <c r="D32" s="352" t="str">
        <f>'Выбор специальностей'!E40</f>
        <v>-</v>
      </c>
      <c r="E32" s="352"/>
      <c r="F32" s="352"/>
      <c r="G32" s="352"/>
      <c r="H32" s="352"/>
      <c r="I32" s="352"/>
      <c r="J32" s="352"/>
      <c r="K32" s="352"/>
      <c r="L32" s="352"/>
      <c r="M32" s="352"/>
      <c r="N32" s="353"/>
      <c r="O32" s="10"/>
      <c r="P32" s="140"/>
      <c r="Q32" s="10"/>
      <c r="AE32" s="81" t="s">
        <v>111</v>
      </c>
    </row>
    <row r="33" spans="1:44" ht="32.25" customHeight="1" thickTop="1">
      <c r="A33" s="137" t="s">
        <v>116</v>
      </c>
      <c r="B33" s="354" t="str">
        <f>'Выбор специальностей'!D41</f>
        <v>-</v>
      </c>
      <c r="C33" s="354"/>
      <c r="D33" s="354"/>
      <c r="E33" s="354"/>
      <c r="F33" s="354"/>
      <c r="G33" s="354"/>
      <c r="H33" s="354"/>
      <c r="I33" s="354"/>
      <c r="J33" s="354"/>
      <c r="K33" s="354"/>
      <c r="L33" s="354"/>
      <c r="M33" s="354"/>
      <c r="N33" s="355"/>
      <c r="O33" s="10"/>
      <c r="P33" s="140"/>
      <c r="Q33" s="10"/>
      <c r="R33" s="10"/>
      <c r="AE33" s="81" t="s">
        <v>112</v>
      </c>
    </row>
    <row r="34" spans="1:44" ht="16.5" customHeight="1" thickBot="1">
      <c r="A34" s="138" t="s">
        <v>281</v>
      </c>
      <c r="B34" s="147"/>
      <c r="C34" s="147"/>
      <c r="D34" s="352" t="str">
        <f>'Выбор специальностей'!E41</f>
        <v>-</v>
      </c>
      <c r="E34" s="352"/>
      <c r="F34" s="352"/>
      <c r="G34" s="352"/>
      <c r="H34" s="352"/>
      <c r="I34" s="352"/>
      <c r="J34" s="352"/>
      <c r="K34" s="352"/>
      <c r="L34" s="352"/>
      <c r="M34" s="352"/>
      <c r="N34" s="353"/>
      <c r="O34" s="10"/>
      <c r="P34" s="140"/>
      <c r="Q34" s="10"/>
      <c r="AE34" s="81" t="s">
        <v>114</v>
      </c>
    </row>
    <row r="35" spans="1:44" ht="31.5" customHeight="1" thickTop="1">
      <c r="A35" s="137" t="s">
        <v>282</v>
      </c>
      <c r="B35" s="354" t="str">
        <f>'Выбор специальностей'!D42</f>
        <v>-</v>
      </c>
      <c r="C35" s="354"/>
      <c r="D35" s="354"/>
      <c r="E35" s="354"/>
      <c r="F35" s="354"/>
      <c r="G35" s="354"/>
      <c r="H35" s="354"/>
      <c r="I35" s="354"/>
      <c r="J35" s="354"/>
      <c r="K35" s="354"/>
      <c r="L35" s="354"/>
      <c r="M35" s="354"/>
      <c r="N35" s="355"/>
      <c r="O35" s="10"/>
      <c r="P35" s="140"/>
      <c r="Q35" s="10"/>
      <c r="AE35" s="81" t="s">
        <v>115</v>
      </c>
    </row>
    <row r="36" spans="1:44" ht="16.5" customHeight="1" thickBot="1">
      <c r="A36" s="138" t="s">
        <v>281</v>
      </c>
      <c r="B36" s="147"/>
      <c r="C36" s="147"/>
      <c r="D36" s="352" t="str">
        <f>'Выбор специальностей'!E42</f>
        <v>-</v>
      </c>
      <c r="E36" s="352"/>
      <c r="F36" s="352"/>
      <c r="G36" s="352"/>
      <c r="H36" s="352"/>
      <c r="I36" s="352"/>
      <c r="J36" s="352"/>
      <c r="K36" s="352"/>
      <c r="L36" s="352"/>
      <c r="M36" s="352"/>
      <c r="N36" s="353"/>
      <c r="O36" s="10"/>
      <c r="P36" s="140"/>
      <c r="Q36" s="10"/>
      <c r="AE36" s="81" t="s">
        <v>117</v>
      </c>
    </row>
    <row r="37" spans="1:44" ht="33" customHeight="1" thickTop="1">
      <c r="A37" s="137" t="s">
        <v>283</v>
      </c>
      <c r="B37" s="354" t="str">
        <f>'Выбор специальностей'!D43</f>
        <v>-</v>
      </c>
      <c r="C37" s="354"/>
      <c r="D37" s="354"/>
      <c r="E37" s="354"/>
      <c r="F37" s="354"/>
      <c r="G37" s="354"/>
      <c r="H37" s="354"/>
      <c r="I37" s="354"/>
      <c r="J37" s="354"/>
      <c r="K37" s="354"/>
      <c r="L37" s="354"/>
      <c r="M37" s="354"/>
      <c r="N37" s="355"/>
      <c r="O37" s="10"/>
      <c r="P37" s="140"/>
      <c r="Q37" s="10"/>
      <c r="R37" s="10"/>
      <c r="AE37" s="81" t="s">
        <v>118</v>
      </c>
    </row>
    <row r="38" spans="1:44" ht="16.5" thickBot="1">
      <c r="A38" s="138" t="s">
        <v>281</v>
      </c>
      <c r="B38" s="147"/>
      <c r="C38" s="147"/>
      <c r="D38" s="352" t="str">
        <f>'Выбор специальностей'!E43</f>
        <v>-</v>
      </c>
      <c r="E38" s="352"/>
      <c r="F38" s="352"/>
      <c r="G38" s="352"/>
      <c r="H38" s="352"/>
      <c r="I38" s="352"/>
      <c r="J38" s="352"/>
      <c r="K38" s="352"/>
      <c r="L38" s="352"/>
      <c r="M38" s="352"/>
      <c r="N38" s="353"/>
      <c r="O38" s="10"/>
      <c r="P38" s="10"/>
      <c r="Q38" s="10"/>
      <c r="AE38" s="81" t="s">
        <v>119</v>
      </c>
    </row>
    <row r="39" spans="1:44" s="31" customFormat="1" ht="27" customHeight="1" thickTop="1">
      <c r="A39" s="28" t="s">
        <v>284</v>
      </c>
      <c r="B39" s="28"/>
      <c r="C39" s="28"/>
      <c r="D39" s="28"/>
      <c r="E39" s="28"/>
      <c r="F39" s="28"/>
      <c r="G39" s="28"/>
      <c r="H39" s="28"/>
      <c r="I39" s="28"/>
      <c r="J39" s="28"/>
      <c r="K39" s="28"/>
      <c r="L39" s="29"/>
      <c r="M39" s="29"/>
      <c r="N39" s="28"/>
      <c r="O39" s="27"/>
      <c r="P39" s="30"/>
      <c r="Q39" s="30"/>
      <c r="R39" s="89"/>
      <c r="S39" s="89"/>
      <c r="T39" s="89"/>
      <c r="U39" s="89"/>
      <c r="V39" s="89"/>
      <c r="W39" s="89"/>
      <c r="X39" s="89"/>
      <c r="Y39" s="89"/>
      <c r="Z39" s="89"/>
      <c r="AA39" s="89"/>
      <c r="AB39" s="89"/>
      <c r="AC39" s="89"/>
      <c r="AD39" s="89"/>
      <c r="AE39" s="81" t="s">
        <v>120</v>
      </c>
      <c r="AF39" s="89"/>
      <c r="AG39" s="89"/>
      <c r="AH39" s="89"/>
      <c r="AI39" s="89"/>
      <c r="AJ39" s="89"/>
      <c r="AK39" s="89"/>
      <c r="AL39" s="89"/>
      <c r="AM39" s="89"/>
      <c r="AN39" s="89"/>
      <c r="AO39" s="89"/>
      <c r="AP39" s="89"/>
      <c r="AQ39" s="89"/>
      <c r="AR39" s="89"/>
    </row>
    <row r="40" spans="1:44" ht="9" customHeight="1">
      <c r="A40" s="272" t="s">
        <v>121</v>
      </c>
      <c r="B40" s="273"/>
      <c r="C40" s="274"/>
      <c r="D40" s="357" t="s">
        <v>285</v>
      </c>
      <c r="E40" s="357"/>
      <c r="F40" s="357"/>
      <c r="G40" s="278" t="s">
        <v>122</v>
      </c>
      <c r="H40" s="278"/>
      <c r="I40" s="278"/>
      <c r="J40" s="278"/>
      <c r="K40" s="278"/>
      <c r="L40" s="278"/>
      <c r="M40" s="278"/>
      <c r="N40" s="278"/>
      <c r="O40" s="9"/>
    </row>
    <row r="41" spans="1:44" ht="9" customHeight="1">
      <c r="A41" s="295"/>
      <c r="B41" s="296"/>
      <c r="C41" s="297"/>
      <c r="D41" s="357"/>
      <c r="E41" s="357"/>
      <c r="F41" s="357"/>
      <c r="G41" s="278"/>
      <c r="H41" s="278"/>
      <c r="I41" s="278"/>
      <c r="J41" s="278"/>
      <c r="K41" s="278"/>
      <c r="L41" s="278"/>
      <c r="M41" s="278"/>
      <c r="N41" s="278"/>
      <c r="O41" s="9"/>
      <c r="P41" s="10"/>
      <c r="Q41" s="10"/>
    </row>
    <row r="42" spans="1:44" ht="15.75">
      <c r="A42" s="275"/>
      <c r="B42" s="276"/>
      <c r="C42" s="277"/>
      <c r="D42" s="357" t="s">
        <v>427</v>
      </c>
      <c r="E42" s="357"/>
      <c r="F42" s="357"/>
      <c r="G42" s="278"/>
      <c r="H42" s="278"/>
      <c r="I42" s="278"/>
      <c r="J42" s="278"/>
      <c r="K42" s="278"/>
      <c r="L42" s="278"/>
      <c r="M42" s="278"/>
      <c r="N42" s="278"/>
      <c r="O42" s="9"/>
      <c r="P42" s="10"/>
      <c r="Q42" s="10"/>
    </row>
    <row r="43" spans="1:44" ht="30.75" customHeight="1">
      <c r="A43" s="262" t="str">
        <f>'Выбор специальностей'!C47</f>
        <v xml:space="preserve"> - </v>
      </c>
      <c r="B43" s="263"/>
      <c r="C43" s="264"/>
      <c r="D43" s="356" t="s">
        <v>34</v>
      </c>
      <c r="E43" s="356"/>
      <c r="F43" s="356"/>
      <c r="G43" s="351" t="s">
        <v>42</v>
      </c>
      <c r="H43" s="351"/>
      <c r="I43" s="351"/>
      <c r="J43" s="351"/>
      <c r="K43" s="351"/>
      <c r="L43" s="351"/>
      <c r="M43" s="351"/>
      <c r="N43" s="351"/>
      <c r="O43" s="34"/>
      <c r="P43" s="25" t="s">
        <v>386</v>
      </c>
      <c r="Q43" s="10"/>
      <c r="U43" s="132"/>
    </row>
    <row r="44" spans="1:44" ht="30.75" customHeight="1">
      <c r="A44" s="262" t="str">
        <f>'Выбор специальностей'!C48</f>
        <v xml:space="preserve"> - </v>
      </c>
      <c r="B44" s="263"/>
      <c r="C44" s="264"/>
      <c r="D44" s="356" t="s">
        <v>34</v>
      </c>
      <c r="E44" s="356"/>
      <c r="F44" s="356"/>
      <c r="G44" s="351" t="s">
        <v>42</v>
      </c>
      <c r="H44" s="351"/>
      <c r="I44" s="351"/>
      <c r="J44" s="351"/>
      <c r="K44" s="351"/>
      <c r="L44" s="351"/>
      <c r="M44" s="351"/>
      <c r="N44" s="351"/>
      <c r="O44" s="34"/>
      <c r="P44" s="25" t="s">
        <v>370</v>
      </c>
      <c r="Q44" s="10"/>
      <c r="U44" s="132"/>
    </row>
    <row r="45" spans="1:44" ht="30.75" customHeight="1">
      <c r="A45" s="262" t="str">
        <f>'Выбор специальностей'!C49</f>
        <v xml:space="preserve"> - </v>
      </c>
      <c r="B45" s="263"/>
      <c r="C45" s="264"/>
      <c r="D45" s="356" t="s">
        <v>34</v>
      </c>
      <c r="E45" s="356"/>
      <c r="F45" s="356"/>
      <c r="G45" s="351" t="s">
        <v>42</v>
      </c>
      <c r="H45" s="351"/>
      <c r="I45" s="351"/>
      <c r="J45" s="351"/>
      <c r="K45" s="351"/>
      <c r="L45" s="351"/>
      <c r="M45" s="351"/>
      <c r="N45" s="351"/>
      <c r="O45" s="34"/>
      <c r="P45" s="25"/>
      <c r="Q45" s="10"/>
      <c r="U45" s="132"/>
    </row>
    <row r="46" spans="1:44" ht="30.75" customHeight="1">
      <c r="A46" s="262" t="str">
        <f>'Выбор специальностей'!C50</f>
        <v xml:space="preserve"> - </v>
      </c>
      <c r="B46" s="263"/>
      <c r="C46" s="264"/>
      <c r="D46" s="356" t="s">
        <v>34</v>
      </c>
      <c r="E46" s="356"/>
      <c r="F46" s="356"/>
      <c r="G46" s="351" t="s">
        <v>42</v>
      </c>
      <c r="H46" s="351"/>
      <c r="I46" s="351"/>
      <c r="J46" s="351"/>
      <c r="K46" s="351"/>
      <c r="L46" s="351"/>
      <c r="M46" s="351"/>
      <c r="N46" s="351"/>
      <c r="O46" s="34"/>
      <c r="P46" s="25"/>
      <c r="Q46" s="10"/>
      <c r="U46" s="132"/>
    </row>
    <row r="47" spans="1:44" ht="30.75" customHeight="1">
      <c r="A47" s="262" t="str">
        <f>'Выбор специальностей'!C51</f>
        <v xml:space="preserve"> - </v>
      </c>
      <c r="B47" s="263"/>
      <c r="C47" s="264"/>
      <c r="D47" s="356" t="s">
        <v>34</v>
      </c>
      <c r="E47" s="356"/>
      <c r="F47" s="356"/>
      <c r="G47" s="351" t="s">
        <v>42</v>
      </c>
      <c r="H47" s="351"/>
      <c r="I47" s="351"/>
      <c r="J47" s="351"/>
      <c r="K47" s="351"/>
      <c r="L47" s="351"/>
      <c r="M47" s="351"/>
      <c r="N47" s="351"/>
      <c r="O47" s="34"/>
      <c r="P47" s="25"/>
      <c r="Q47" s="10"/>
      <c r="U47" s="132"/>
    </row>
    <row r="48" spans="1:44" ht="15.75">
      <c r="A48" s="35"/>
      <c r="B48" s="36"/>
      <c r="C48" s="37"/>
      <c r="D48" s="35"/>
      <c r="E48" s="36"/>
      <c r="F48" s="20"/>
      <c r="G48" s="24"/>
      <c r="H48" s="24"/>
      <c r="I48" s="24"/>
      <c r="J48" s="24"/>
      <c r="K48" s="24"/>
      <c r="L48" s="24"/>
      <c r="M48" s="24"/>
      <c r="N48" s="38"/>
      <c r="O48" s="9"/>
      <c r="P48" s="10"/>
      <c r="Q48" s="10"/>
      <c r="AE48" s="88"/>
    </row>
    <row r="49" spans="1:44" s="112" customFormat="1" ht="31.5">
      <c r="A49" s="270" t="s">
        <v>123</v>
      </c>
      <c r="B49" s="270"/>
      <c r="C49" s="362"/>
      <c r="D49" s="362"/>
      <c r="E49" s="362"/>
      <c r="F49" s="362"/>
      <c r="G49" s="362"/>
      <c r="H49" s="362"/>
      <c r="I49" s="362"/>
      <c r="J49" s="362"/>
      <c r="K49" s="362"/>
      <c r="L49" s="362"/>
      <c r="M49" s="362"/>
      <c r="N49" s="362"/>
      <c r="O49" s="111"/>
      <c r="P49" s="21" t="s">
        <v>124</v>
      </c>
      <c r="Q49" s="88"/>
      <c r="R49" s="88"/>
      <c r="S49" s="88"/>
      <c r="T49" s="88"/>
      <c r="U49" s="88"/>
      <c r="V49" s="88"/>
      <c r="W49" s="88"/>
      <c r="X49" s="88"/>
      <c r="Y49" s="88"/>
      <c r="Z49" s="88"/>
      <c r="AA49" s="88"/>
      <c r="AB49" s="88"/>
      <c r="AC49" s="88"/>
      <c r="AD49" s="88"/>
      <c r="AE49" s="4"/>
      <c r="AF49" s="88"/>
      <c r="AG49" s="88"/>
      <c r="AH49" s="88"/>
      <c r="AI49" s="88"/>
      <c r="AJ49" s="88"/>
      <c r="AK49" s="88"/>
      <c r="AL49" s="88"/>
      <c r="AM49" s="88"/>
      <c r="AN49" s="88"/>
      <c r="AO49" s="88"/>
      <c r="AP49" s="88"/>
      <c r="AQ49" s="88"/>
      <c r="AR49" s="88"/>
    </row>
    <row r="50" spans="1:44" ht="15.75">
      <c r="A50" s="9"/>
      <c r="B50" s="9"/>
      <c r="C50" s="9"/>
      <c r="D50" s="9"/>
      <c r="E50" s="9"/>
      <c r="F50" s="9"/>
      <c r="G50" s="9"/>
      <c r="H50" s="9"/>
      <c r="I50" s="9"/>
      <c r="J50" s="9"/>
      <c r="K50" s="9"/>
      <c r="L50" s="9"/>
      <c r="M50" s="9"/>
      <c r="N50" s="9"/>
      <c r="O50" s="9"/>
      <c r="P50" s="10"/>
      <c r="Q50" s="10"/>
    </row>
    <row r="51" spans="1:44" ht="15.75">
      <c r="A51" s="39" t="s">
        <v>125</v>
      </c>
      <c r="B51" s="9"/>
      <c r="C51" s="9"/>
      <c r="D51" s="9"/>
      <c r="E51" s="9"/>
      <c r="F51" s="9"/>
      <c r="G51" s="9"/>
      <c r="H51" s="9"/>
      <c r="I51" s="9"/>
      <c r="J51" s="9"/>
      <c r="K51" s="9"/>
      <c r="L51" s="9"/>
      <c r="M51" s="9"/>
      <c r="N51" s="9"/>
      <c r="O51" s="9"/>
      <c r="P51" s="10"/>
      <c r="Q51" s="10"/>
    </row>
    <row r="52" spans="1:44" ht="15.75">
      <c r="A52" s="9" t="s">
        <v>394</v>
      </c>
      <c r="B52" s="9"/>
      <c r="C52" s="114"/>
      <c r="D52" s="9" t="s">
        <v>127</v>
      </c>
      <c r="E52" s="289"/>
      <c r="F52" s="289"/>
      <c r="G52" s="304"/>
      <c r="H52" s="304"/>
      <c r="I52" s="304"/>
      <c r="J52" s="304"/>
      <c r="K52" s="304"/>
      <c r="L52" s="304"/>
      <c r="M52" s="304"/>
      <c r="N52" s="304"/>
      <c r="O52" s="9"/>
      <c r="P52" s="23" t="s">
        <v>235</v>
      </c>
      <c r="Q52" s="10"/>
    </row>
    <row r="53" spans="1:44" ht="15.75">
      <c r="A53" s="27" t="s">
        <v>128</v>
      </c>
      <c r="B53" s="188" t="s">
        <v>82</v>
      </c>
      <c r="C53" s="113"/>
      <c r="D53" s="41" t="s">
        <v>83</v>
      </c>
      <c r="E53" s="305"/>
      <c r="F53" s="306"/>
      <c r="G53" s="307"/>
      <c r="H53" s="307"/>
      <c r="I53" s="307"/>
      <c r="J53" s="307"/>
      <c r="K53" s="307"/>
      <c r="L53" s="308"/>
      <c r="M53" s="123"/>
      <c r="N53" s="42"/>
      <c r="O53" s="9"/>
      <c r="P53" s="10"/>
      <c r="Q53" s="10"/>
    </row>
    <row r="54" spans="1:44" ht="15.75">
      <c r="A54" s="111" t="s">
        <v>129</v>
      </c>
      <c r="B54" s="9"/>
      <c r="C54" s="113"/>
      <c r="D54" s="43" t="s">
        <v>130</v>
      </c>
      <c r="E54" s="38"/>
      <c r="F54" s="44"/>
      <c r="G54" s="216"/>
      <c r="H54" s="216"/>
      <c r="I54" s="216"/>
      <c r="J54" s="216"/>
      <c r="K54" s="216"/>
      <c r="L54" s="217"/>
      <c r="M54" s="45"/>
      <c r="N54" s="45" t="s">
        <v>131</v>
      </c>
      <c r="O54" s="9"/>
      <c r="P54" s="10"/>
      <c r="Q54" s="10"/>
      <c r="AE54" s="10"/>
    </row>
    <row r="55" spans="1:44" s="9" customFormat="1" ht="31.5" customHeight="1">
      <c r="A55" s="291"/>
      <c r="B55" s="291"/>
      <c r="C55" s="291"/>
      <c r="D55" s="291"/>
      <c r="E55" s="291"/>
      <c r="F55" s="291"/>
      <c r="G55" s="291"/>
      <c r="H55" s="291"/>
      <c r="I55" s="291"/>
      <c r="J55" s="291"/>
      <c r="K55" s="291"/>
      <c r="L55" s="291"/>
      <c r="M55" s="291"/>
      <c r="N55" s="291"/>
      <c r="P55" s="21" t="s">
        <v>132</v>
      </c>
      <c r="Q55" s="10"/>
      <c r="R55" s="10"/>
      <c r="S55" s="10"/>
      <c r="T55" s="10"/>
      <c r="U55" s="10"/>
      <c r="V55" s="10"/>
      <c r="W55" s="10"/>
      <c r="X55" s="10"/>
      <c r="Y55" s="10"/>
      <c r="Z55" s="10"/>
      <c r="AA55" s="10"/>
      <c r="AB55" s="10"/>
      <c r="AC55" s="10"/>
      <c r="AD55" s="10"/>
      <c r="AE55" s="4"/>
      <c r="AF55" s="10"/>
      <c r="AG55" s="10"/>
      <c r="AH55" s="10"/>
      <c r="AI55" s="10"/>
      <c r="AJ55" s="10"/>
      <c r="AK55" s="10"/>
      <c r="AL55" s="10"/>
      <c r="AM55" s="10"/>
      <c r="AN55" s="10"/>
      <c r="AO55" s="10"/>
      <c r="AP55" s="10"/>
      <c r="AQ55" s="10"/>
      <c r="AR55" s="10"/>
    </row>
    <row r="56" spans="1:44" s="27" customFormat="1" ht="15.75">
      <c r="A56" s="182"/>
      <c r="B56" s="182"/>
      <c r="C56" s="182"/>
      <c r="D56" s="182"/>
      <c r="E56" s="182"/>
      <c r="F56" s="182"/>
      <c r="G56" s="182"/>
      <c r="H56" s="182"/>
      <c r="I56" s="182"/>
      <c r="J56" s="182"/>
      <c r="K56" s="182"/>
      <c r="L56" s="182"/>
      <c r="M56" s="182"/>
      <c r="N56" s="182"/>
      <c r="P56" s="183"/>
      <c r="Q56" s="30"/>
      <c r="R56" s="30"/>
      <c r="S56" s="30"/>
      <c r="T56" s="30"/>
      <c r="U56" s="30"/>
      <c r="V56" s="30"/>
      <c r="W56" s="30"/>
      <c r="X56" s="30"/>
      <c r="Y56" s="30"/>
      <c r="Z56" s="30"/>
      <c r="AA56" s="30"/>
      <c r="AB56" s="30"/>
      <c r="AC56" s="30"/>
      <c r="AD56" s="30"/>
      <c r="AE56" s="89"/>
      <c r="AF56" s="30"/>
      <c r="AG56" s="30"/>
      <c r="AH56" s="30"/>
      <c r="AI56" s="30"/>
      <c r="AJ56" s="30"/>
      <c r="AK56" s="30"/>
      <c r="AL56" s="30"/>
      <c r="AM56" s="30"/>
      <c r="AN56" s="30"/>
      <c r="AO56" s="30"/>
      <c r="AP56" s="30"/>
      <c r="AQ56" s="30"/>
      <c r="AR56" s="30"/>
    </row>
    <row r="57" spans="1:44" ht="15.75">
      <c r="A57" s="9" t="s">
        <v>371</v>
      </c>
      <c r="B57" s="9"/>
      <c r="C57" s="9"/>
      <c r="D57" s="9"/>
      <c r="E57" s="9"/>
      <c r="G57" s="167"/>
      <c r="H57" s="167"/>
      <c r="I57" s="26"/>
      <c r="J57" s="26"/>
      <c r="K57" s="26"/>
      <c r="L57" s="128"/>
      <c r="M57" s="20"/>
      <c r="N57" s="45"/>
      <c r="O57" s="9"/>
      <c r="P57" s="23" t="s">
        <v>236</v>
      </c>
      <c r="Q57" s="10"/>
    </row>
    <row r="58" spans="1:44" ht="15.75">
      <c r="A58" s="9"/>
      <c r="B58" s="9"/>
      <c r="C58" s="9"/>
      <c r="D58" s="9"/>
      <c r="E58" s="9"/>
      <c r="F58" s="26"/>
      <c r="G58" s="9"/>
      <c r="H58" s="9"/>
      <c r="I58" s="9"/>
      <c r="J58" s="9"/>
      <c r="K58" s="9"/>
      <c r="L58" s="9"/>
      <c r="M58" s="9"/>
      <c r="N58" s="9"/>
      <c r="O58" s="9"/>
      <c r="P58" s="10"/>
      <c r="Q58" s="10"/>
    </row>
    <row r="59" spans="1:44" ht="15.75">
      <c r="A59" s="39" t="s">
        <v>139</v>
      </c>
      <c r="B59" s="9"/>
      <c r="C59" s="9"/>
      <c r="D59" s="9"/>
      <c r="E59" s="9"/>
      <c r="F59" s="9"/>
      <c r="G59" s="9"/>
      <c r="H59" s="9"/>
      <c r="I59" s="9"/>
      <c r="J59" s="9"/>
      <c r="K59" s="9"/>
      <c r="L59" s="9"/>
      <c r="M59" s="9"/>
      <c r="N59" s="9"/>
      <c r="O59" s="9"/>
      <c r="P59" s="10"/>
      <c r="Q59" s="10"/>
    </row>
    <row r="60" spans="1:44" ht="27.75" customHeight="1">
      <c r="A60" s="363" t="s">
        <v>301</v>
      </c>
      <c r="B60" s="364"/>
      <c r="C60" s="364"/>
      <c r="D60" s="364"/>
      <c r="E60" s="364"/>
      <c r="F60" s="364"/>
      <c r="G60" s="364"/>
      <c r="H60" s="364"/>
      <c r="I60" s="364"/>
      <c r="J60" s="122" t="str">
        <f>'Выбор специальностей'!A47</f>
        <v>-</v>
      </c>
      <c r="K60" s="122" t="str">
        <f>'Выбор специальностей'!A48</f>
        <v>-</v>
      </c>
      <c r="L60" s="122" t="str">
        <f>'Выбор специальностей'!A49</f>
        <v>-</v>
      </c>
      <c r="M60" s="122" t="str">
        <f>'Выбор специальностей'!A50</f>
        <v>-</v>
      </c>
      <c r="N60" s="122" t="str">
        <f>'Выбор специальностей'!A51</f>
        <v>-</v>
      </c>
      <c r="O60" s="9"/>
      <c r="P60" s="10"/>
      <c r="Q60" s="10"/>
    </row>
    <row r="61" spans="1:44" ht="35.25" customHeight="1">
      <c r="A61" s="366" t="s">
        <v>141</v>
      </c>
      <c r="B61" s="367"/>
      <c r="C61" s="367"/>
      <c r="D61" s="367"/>
      <c r="E61" s="367"/>
      <c r="F61" s="367"/>
      <c r="G61" s="367"/>
      <c r="H61" s="367"/>
      <c r="I61" s="368"/>
      <c r="J61" s="127" t="str">
        <f>'ИД 1'!J10</f>
        <v>-</v>
      </c>
      <c r="K61" s="127" t="str">
        <f>'ИД 2'!J10</f>
        <v>-</v>
      </c>
      <c r="L61" s="127" t="str">
        <f>'ИД 3'!J10</f>
        <v>-</v>
      </c>
      <c r="M61" s="127" t="str">
        <f>'ИД 4'!J10</f>
        <v>-</v>
      </c>
      <c r="N61" s="127" t="str">
        <f>'ИД 5'!J10</f>
        <v>-</v>
      </c>
      <c r="O61" s="9"/>
      <c r="P61" s="365"/>
      <c r="Q61" s="10"/>
    </row>
    <row r="62" spans="1:44" ht="34.5" customHeight="1">
      <c r="A62" s="366" t="s">
        <v>302</v>
      </c>
      <c r="B62" s="367"/>
      <c r="C62" s="367"/>
      <c r="D62" s="367"/>
      <c r="E62" s="367"/>
      <c r="F62" s="367"/>
      <c r="G62" s="367"/>
      <c r="H62" s="367"/>
      <c r="I62" s="368"/>
      <c r="J62" s="127" t="str">
        <f>'ИД 1'!J14</f>
        <v>-</v>
      </c>
      <c r="K62" s="127" t="str">
        <f>'ИД 2'!J14</f>
        <v>-</v>
      </c>
      <c r="L62" s="127" t="str">
        <f>'ИД 3'!J14</f>
        <v>-</v>
      </c>
      <c r="M62" s="127" t="str">
        <f>'ИД 4'!J14</f>
        <v>-</v>
      </c>
      <c r="N62" s="127" t="str">
        <f>'ИД 5'!J14</f>
        <v>-</v>
      </c>
      <c r="O62" s="9"/>
      <c r="P62" s="365"/>
      <c r="Q62" s="10"/>
    </row>
    <row r="63" spans="1:44" ht="82.5" customHeight="1">
      <c r="A63" s="366" t="s">
        <v>142</v>
      </c>
      <c r="B63" s="367"/>
      <c r="C63" s="367"/>
      <c r="D63" s="367"/>
      <c r="E63" s="367"/>
      <c r="F63" s="367"/>
      <c r="G63" s="367"/>
      <c r="H63" s="367"/>
      <c r="I63" s="368"/>
      <c r="J63" s="127" t="str">
        <f>'ИД 1'!J18</f>
        <v>-</v>
      </c>
      <c r="K63" s="127" t="str">
        <f>'ИД 2'!J18</f>
        <v>-</v>
      </c>
      <c r="L63" s="127" t="str">
        <f>'ИД 3'!J18</f>
        <v>-</v>
      </c>
      <c r="M63" s="127" t="str">
        <f>'ИД 4'!J18</f>
        <v>-</v>
      </c>
      <c r="N63" s="127" t="str">
        <f>'ИД 5'!J18</f>
        <v>-</v>
      </c>
      <c r="O63" s="9"/>
      <c r="P63" s="365"/>
      <c r="Q63" s="10"/>
    </row>
    <row r="64" spans="1:44" ht="50.25" customHeight="1">
      <c r="A64" s="366" t="s">
        <v>143</v>
      </c>
      <c r="B64" s="367"/>
      <c r="C64" s="367"/>
      <c r="D64" s="367"/>
      <c r="E64" s="367"/>
      <c r="F64" s="367"/>
      <c r="G64" s="367"/>
      <c r="H64" s="367"/>
      <c r="I64" s="368"/>
      <c r="J64" s="127" t="str">
        <f>'ИД 1'!J22</f>
        <v>-</v>
      </c>
      <c r="K64" s="127" t="str">
        <f>'ИД 2'!J22</f>
        <v>-</v>
      </c>
      <c r="L64" s="127" t="str">
        <f>'ИД 3'!J22</f>
        <v>-</v>
      </c>
      <c r="M64" s="127" t="str">
        <f>'ИД 4'!J22</f>
        <v>-</v>
      </c>
      <c r="N64" s="127" t="str">
        <f>'ИД 5'!J22</f>
        <v>-</v>
      </c>
      <c r="O64" s="9"/>
      <c r="P64" s="365"/>
      <c r="Q64" s="10"/>
    </row>
    <row r="65" spans="1:17" ht="15.75" customHeight="1">
      <c r="A65" s="366" t="s">
        <v>144</v>
      </c>
      <c r="B65" s="367"/>
      <c r="C65" s="367"/>
      <c r="D65" s="367"/>
      <c r="E65" s="367"/>
      <c r="F65" s="367"/>
      <c r="G65" s="367"/>
      <c r="H65" s="367"/>
      <c r="I65" s="368"/>
      <c r="J65" s="127" t="str">
        <f>'ИД 1'!J28</f>
        <v>-</v>
      </c>
      <c r="K65" s="127" t="str">
        <f>'ИД 2'!J28</f>
        <v>-</v>
      </c>
      <c r="L65" s="127" t="str">
        <f>'ИД 3'!J28</f>
        <v>-</v>
      </c>
      <c r="M65" s="127" t="str">
        <f>'ИД 4'!J28</f>
        <v>-</v>
      </c>
      <c r="N65" s="127" t="str">
        <f>'ИД 5'!J28</f>
        <v>-</v>
      </c>
      <c r="O65" s="9"/>
      <c r="P65" s="365"/>
      <c r="Q65" s="10"/>
    </row>
    <row r="66" spans="1:17" ht="32.25" customHeight="1">
      <c r="A66" s="370" t="s">
        <v>145</v>
      </c>
      <c r="B66" s="370"/>
      <c r="C66" s="370"/>
      <c r="D66" s="370"/>
      <c r="E66" s="370"/>
      <c r="F66" s="370"/>
      <c r="G66" s="370"/>
      <c r="H66" s="370"/>
      <c r="I66" s="370"/>
      <c r="J66" s="370"/>
      <c r="K66" s="370"/>
      <c r="L66" s="370"/>
      <c r="M66" s="370"/>
      <c r="N66" s="370"/>
      <c r="O66" s="9"/>
      <c r="P66" s="10"/>
      <c r="Q66" s="10"/>
    </row>
    <row r="67" spans="1:17" ht="15.75">
      <c r="A67" s="9"/>
      <c r="B67" s="9"/>
      <c r="C67" s="9"/>
      <c r="D67" s="9"/>
      <c r="E67" s="9"/>
      <c r="F67" s="9"/>
      <c r="G67" s="9"/>
      <c r="H67" s="9"/>
      <c r="I67" s="9"/>
      <c r="J67" s="9"/>
      <c r="K67" s="9"/>
      <c r="L67" s="9"/>
      <c r="M67" s="9"/>
      <c r="N67" s="9"/>
      <c r="O67" s="9"/>
      <c r="P67" s="10"/>
      <c r="Q67" s="10"/>
    </row>
    <row r="68" spans="1:17" ht="33.75" customHeight="1">
      <c r="A68" s="371" t="s">
        <v>146</v>
      </c>
      <c r="B68" s="372"/>
      <c r="C68" s="372"/>
      <c r="D68" s="372"/>
      <c r="E68" s="372"/>
      <c r="F68" s="372"/>
      <c r="G68" s="372"/>
      <c r="H68" s="372"/>
      <c r="I68" s="372"/>
      <c r="J68" s="372"/>
      <c r="K68" s="372"/>
      <c r="L68" s="373"/>
      <c r="M68" s="374" t="s">
        <v>147</v>
      </c>
      <c r="N68" s="375"/>
      <c r="O68" s="9"/>
      <c r="P68" s="49" t="s">
        <v>387</v>
      </c>
      <c r="Q68" s="10"/>
    </row>
    <row r="69" spans="1:17" ht="15.75">
      <c r="A69" s="245" t="s">
        <v>149</v>
      </c>
      <c r="B69" s="246"/>
      <c r="C69" s="246"/>
      <c r="D69" s="246"/>
      <c r="E69" s="246"/>
      <c r="F69" s="246"/>
      <c r="G69" s="246"/>
      <c r="H69" s="246"/>
      <c r="I69" s="246"/>
      <c r="J69" s="246"/>
      <c r="K69" s="246"/>
      <c r="L69" s="246"/>
      <c r="M69" s="279"/>
      <c r="N69" s="279"/>
      <c r="O69" s="9"/>
      <c r="P69" s="10"/>
      <c r="Q69" s="10"/>
    </row>
    <row r="70" spans="1:17" ht="15.75">
      <c r="A70" s="256" t="s">
        <v>374</v>
      </c>
      <c r="B70" s="369"/>
      <c r="C70" s="369"/>
      <c r="D70" s="369"/>
      <c r="E70" s="369"/>
      <c r="F70" s="369"/>
      <c r="G70" s="369"/>
      <c r="H70" s="369"/>
      <c r="I70" s="369"/>
      <c r="J70" s="369"/>
      <c r="K70" s="369"/>
      <c r="L70" s="369"/>
      <c r="M70" s="279"/>
      <c r="N70" s="279"/>
      <c r="O70" s="9"/>
      <c r="P70" s="10"/>
      <c r="Q70" s="10"/>
    </row>
    <row r="71" spans="1:17" ht="15.75">
      <c r="A71" s="256" t="s">
        <v>232</v>
      </c>
      <c r="B71" s="369"/>
      <c r="C71" s="369"/>
      <c r="D71" s="369"/>
      <c r="E71" s="369"/>
      <c r="F71" s="369"/>
      <c r="G71" s="369"/>
      <c r="H71" s="369"/>
      <c r="I71" s="369"/>
      <c r="J71" s="369"/>
      <c r="K71" s="369"/>
      <c r="L71" s="369"/>
      <c r="M71" s="279"/>
      <c r="N71" s="279"/>
      <c r="O71" s="9"/>
      <c r="P71" s="10"/>
      <c r="Q71" s="10"/>
    </row>
    <row r="72" spans="1:17" ht="31.5" customHeight="1">
      <c r="A72" s="256" t="s">
        <v>372</v>
      </c>
      <c r="B72" s="369"/>
      <c r="C72" s="369"/>
      <c r="D72" s="369"/>
      <c r="E72" s="369"/>
      <c r="F72" s="369"/>
      <c r="G72" s="369"/>
      <c r="H72" s="369"/>
      <c r="I72" s="369"/>
      <c r="J72" s="369"/>
      <c r="K72" s="369"/>
      <c r="L72" s="369"/>
      <c r="M72" s="279"/>
      <c r="N72" s="279"/>
      <c r="O72" s="9"/>
      <c r="P72" s="10"/>
      <c r="Q72" s="10"/>
    </row>
    <row r="73" spans="1:17" ht="32.25" customHeight="1">
      <c r="A73" s="380" t="s">
        <v>213</v>
      </c>
      <c r="B73" s="381"/>
      <c r="C73" s="381"/>
      <c r="D73" s="381"/>
      <c r="E73" s="381"/>
      <c r="F73" s="381"/>
      <c r="G73" s="381"/>
      <c r="H73" s="381"/>
      <c r="I73" s="381"/>
      <c r="J73" s="381"/>
      <c r="K73" s="381"/>
      <c r="L73" s="381"/>
      <c r="M73" s="279"/>
      <c r="N73" s="279"/>
      <c r="O73" s="9"/>
      <c r="P73" s="10"/>
      <c r="Q73" s="10"/>
    </row>
    <row r="74" spans="1:17" ht="35.25" customHeight="1">
      <c r="A74" s="256" t="s">
        <v>373</v>
      </c>
      <c r="B74" s="369"/>
      <c r="C74" s="369"/>
      <c r="D74" s="369"/>
      <c r="E74" s="369"/>
      <c r="F74" s="369"/>
      <c r="G74" s="369"/>
      <c r="H74" s="369"/>
      <c r="I74" s="369"/>
      <c r="J74" s="369"/>
      <c r="K74" s="369"/>
      <c r="L74" s="369"/>
      <c r="M74" s="279"/>
      <c r="N74" s="279"/>
      <c r="O74" s="9"/>
      <c r="P74" s="10"/>
      <c r="Q74" s="10"/>
    </row>
    <row r="75" spans="1:17" ht="15.75">
      <c r="A75" s="256" t="s">
        <v>375</v>
      </c>
      <c r="B75" s="369"/>
      <c r="C75" s="369"/>
      <c r="D75" s="369"/>
      <c r="E75" s="369"/>
      <c r="F75" s="369"/>
      <c r="G75" s="369"/>
      <c r="H75" s="369"/>
      <c r="I75" s="369"/>
      <c r="J75" s="369"/>
      <c r="K75" s="369"/>
      <c r="L75" s="369"/>
      <c r="M75" s="279"/>
      <c r="N75" s="279"/>
      <c r="O75" s="9"/>
      <c r="P75" s="10"/>
      <c r="Q75" s="10"/>
    </row>
    <row r="76" spans="1:17" ht="33.75" customHeight="1">
      <c r="A76" s="251" t="s">
        <v>214</v>
      </c>
      <c r="B76" s="252"/>
      <c r="C76" s="252"/>
      <c r="D76" s="252"/>
      <c r="E76" s="252"/>
      <c r="F76" s="252"/>
      <c r="G76" s="252"/>
      <c r="H76" s="252"/>
      <c r="I76" s="252"/>
      <c r="J76" s="252"/>
      <c r="K76" s="252"/>
      <c r="L76" s="253"/>
      <c r="M76" s="374"/>
      <c r="N76" s="375"/>
      <c r="O76" s="9"/>
      <c r="P76" s="10"/>
      <c r="Q76" s="10"/>
    </row>
    <row r="77" spans="1:17" ht="49.5" customHeight="1">
      <c r="A77" s="376" t="s">
        <v>442</v>
      </c>
      <c r="B77" s="377"/>
      <c r="C77" s="377"/>
      <c r="D77" s="377"/>
      <c r="E77" s="377"/>
      <c r="F77" s="377"/>
      <c r="G77" s="377"/>
      <c r="H77" s="377"/>
      <c r="I77" s="377"/>
      <c r="J77" s="377"/>
      <c r="K77" s="377"/>
      <c r="L77" s="378"/>
      <c r="M77" s="379" t="s">
        <v>33</v>
      </c>
      <c r="N77" s="379"/>
      <c r="O77" s="9"/>
      <c r="P77" s="168"/>
      <c r="Q77" s="10"/>
    </row>
    <row r="78" spans="1:17" ht="15.75" hidden="1">
      <c r="A78" s="219"/>
      <c r="B78" s="220"/>
      <c r="C78" s="220"/>
      <c r="D78" s="220"/>
      <c r="E78" s="220"/>
      <c r="F78" s="220"/>
      <c r="G78" s="220"/>
      <c r="H78" s="220"/>
      <c r="I78" s="220"/>
      <c r="J78" s="220"/>
      <c r="K78" s="220"/>
      <c r="L78" s="221"/>
      <c r="M78" s="119"/>
      <c r="N78" s="121"/>
      <c r="O78" s="9"/>
      <c r="P78" s="49"/>
      <c r="Q78" s="10"/>
    </row>
    <row r="79" spans="1:17" ht="15.75">
      <c r="G79" s="9"/>
      <c r="H79" s="9"/>
      <c r="I79" s="9"/>
      <c r="J79" s="9"/>
      <c r="K79" s="9"/>
      <c r="L79" s="9"/>
      <c r="M79" s="9"/>
      <c r="N79" s="9"/>
      <c r="O79" s="9"/>
      <c r="P79" s="10"/>
      <c r="Q79" s="10"/>
    </row>
    <row r="80" spans="1:17" ht="15.75">
      <c r="A80" s="9"/>
      <c r="B80" s="9"/>
      <c r="C80" s="9"/>
      <c r="D80" s="9"/>
      <c r="E80" s="9"/>
      <c r="F80" s="9"/>
      <c r="G80" s="9"/>
      <c r="H80" s="9"/>
      <c r="I80" s="9"/>
      <c r="J80" s="9"/>
      <c r="K80" s="9"/>
      <c r="L80" s="9"/>
      <c r="M80" s="9"/>
      <c r="N80" s="9"/>
      <c r="O80" s="9"/>
      <c r="P80" s="10"/>
      <c r="Q80" s="10"/>
    </row>
    <row r="81" spans="1:44" ht="15.75">
      <c r="A81" s="117"/>
      <c r="B81" s="117"/>
      <c r="C81" s="115" t="s">
        <v>294</v>
      </c>
      <c r="D81" s="9"/>
      <c r="E81" s="9"/>
      <c r="F81" s="9"/>
      <c r="G81" s="28"/>
      <c r="H81" s="28"/>
      <c r="I81" s="28"/>
      <c r="J81" s="28"/>
      <c r="K81" s="28"/>
      <c r="L81" s="222"/>
      <c r="M81" s="222"/>
      <c r="N81" s="223"/>
      <c r="P81" s="49" t="s">
        <v>158</v>
      </c>
    </row>
    <row r="82" spans="1:44" ht="15.75">
      <c r="A82" s="9"/>
      <c r="B82" s="118" t="s">
        <v>159</v>
      </c>
      <c r="C82" s="9"/>
      <c r="D82" s="9"/>
      <c r="E82" s="9"/>
      <c r="F82" s="9"/>
      <c r="G82" s="224" t="s">
        <v>160</v>
      </c>
      <c r="H82" s="224"/>
      <c r="I82" s="224"/>
      <c r="J82" s="224"/>
      <c r="K82" s="224"/>
      <c r="L82" s="224"/>
      <c r="M82" s="224"/>
      <c r="N82" s="224"/>
    </row>
    <row r="83" spans="1:44" ht="29.25" customHeight="1" thickBot="1">
      <c r="A83" s="9"/>
      <c r="B83" s="118"/>
      <c r="C83" s="9"/>
      <c r="D83" s="9"/>
      <c r="E83" s="9"/>
      <c r="F83" s="9"/>
      <c r="G83" s="116"/>
      <c r="H83" s="120"/>
      <c r="I83" s="120"/>
      <c r="J83" s="120"/>
      <c r="K83" s="120"/>
      <c r="L83" s="116"/>
      <c r="M83" s="120"/>
      <c r="N83" s="116"/>
    </row>
    <row r="84" spans="1:44" ht="30.75" customHeight="1" thickTop="1">
      <c r="A84" s="169" t="s">
        <v>225</v>
      </c>
      <c r="B84" s="170"/>
      <c r="C84" s="170"/>
      <c r="D84" s="170"/>
      <c r="E84" s="170"/>
      <c r="F84" s="170"/>
      <c r="G84" s="170"/>
      <c r="H84" s="170"/>
      <c r="I84" s="170"/>
      <c r="J84" s="170"/>
      <c r="K84" s="170"/>
      <c r="L84" s="170"/>
      <c r="M84" s="170"/>
      <c r="N84" s="171"/>
      <c r="P84" s="225" t="s">
        <v>163</v>
      </c>
    </row>
    <row r="85" spans="1:44" ht="15.75">
      <c r="A85" s="172" t="s">
        <v>161</v>
      </c>
      <c r="B85" s="173"/>
      <c r="C85" s="173"/>
      <c r="D85" s="28"/>
      <c r="E85" s="57" t="s">
        <v>162</v>
      </c>
      <c r="F85" s="28"/>
      <c r="G85" s="173"/>
      <c r="H85" s="173"/>
      <c r="I85" s="173"/>
      <c r="J85" s="173"/>
      <c r="K85" s="173"/>
      <c r="L85" s="129"/>
      <c r="M85" s="129"/>
      <c r="N85" s="174" t="s">
        <v>293</v>
      </c>
      <c r="P85" s="225"/>
    </row>
    <row r="86" spans="1:44" ht="15.75">
      <c r="A86" s="172"/>
      <c r="B86" s="173"/>
      <c r="C86" s="173"/>
      <c r="D86" s="175" t="s">
        <v>164</v>
      </c>
      <c r="E86" s="18"/>
      <c r="F86" s="175" t="s">
        <v>165</v>
      </c>
      <c r="G86" s="173"/>
      <c r="H86" s="173"/>
      <c r="I86" s="173"/>
      <c r="J86" s="173"/>
      <c r="K86" s="173"/>
      <c r="L86" s="101" t="s">
        <v>159</v>
      </c>
      <c r="M86" s="101"/>
      <c r="N86" s="176"/>
    </row>
    <row r="87" spans="1:44" s="4" customFormat="1" ht="15.75">
      <c r="A87" s="172" t="s">
        <v>215</v>
      </c>
      <c r="B87" s="173"/>
      <c r="C87" s="173" t="s">
        <v>216</v>
      </c>
      <c r="D87" s="173"/>
      <c r="E87" s="157"/>
      <c r="F87" s="157"/>
      <c r="G87" s="157"/>
      <c r="H87" s="157"/>
      <c r="I87" s="157"/>
      <c r="J87" s="157"/>
      <c r="K87" s="157"/>
      <c r="L87" s="157"/>
      <c r="M87" s="157"/>
      <c r="N87" s="177"/>
    </row>
    <row r="88" spans="1:44" s="5" customFormat="1" ht="16.5" thickBot="1">
      <c r="A88" s="178"/>
      <c r="B88" s="179"/>
      <c r="C88" s="180"/>
      <c r="D88" s="180"/>
      <c r="E88" s="179"/>
      <c r="F88" s="179"/>
      <c r="G88" s="179"/>
      <c r="H88" s="179"/>
      <c r="I88" s="179"/>
      <c r="J88" s="179"/>
      <c r="K88" s="179"/>
      <c r="L88" s="179"/>
      <c r="M88" s="179"/>
      <c r="N88" s="181"/>
      <c r="Q88" s="4"/>
      <c r="R88" s="4"/>
      <c r="S88" s="4"/>
      <c r="T88" s="4"/>
      <c r="U88" s="4"/>
      <c r="V88" s="4"/>
      <c r="W88" s="4"/>
      <c r="X88" s="4"/>
      <c r="Y88" s="4"/>
      <c r="Z88" s="4"/>
      <c r="AA88" s="4"/>
      <c r="AB88" s="4"/>
      <c r="AC88" s="4"/>
      <c r="AD88" s="4"/>
      <c r="AE88" s="59"/>
      <c r="AF88" s="4"/>
      <c r="AG88" s="4"/>
      <c r="AH88" s="4"/>
      <c r="AI88" s="4"/>
      <c r="AJ88" s="4"/>
      <c r="AK88" s="4"/>
      <c r="AL88" s="4"/>
      <c r="AM88" s="4"/>
      <c r="AN88" s="4"/>
      <c r="AO88" s="4"/>
      <c r="AP88" s="4"/>
      <c r="AQ88" s="4"/>
      <c r="AR88" s="4"/>
    </row>
    <row r="89" spans="1:44" s="108" customFormat="1" ht="16.5" thickTop="1">
      <c r="A89" s="109"/>
      <c r="B89" s="109"/>
      <c r="C89" s="110"/>
      <c r="D89" s="110"/>
      <c r="E89" s="110"/>
      <c r="F89" s="109"/>
      <c r="G89" s="109"/>
      <c r="H89" s="109"/>
      <c r="I89" s="109"/>
      <c r="J89" s="109"/>
      <c r="K89" s="109"/>
      <c r="L89" s="109"/>
      <c r="M89" s="109"/>
      <c r="N89" s="10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row>
    <row r="90" spans="1:44" s="59" customFormat="1" ht="16.5" hidden="1" thickBot="1">
      <c r="A90" s="9"/>
      <c r="B90" s="9"/>
      <c r="C90" s="90"/>
      <c r="E90" s="133"/>
      <c r="F90" s="133"/>
      <c r="G90" s="133"/>
      <c r="H90" s="133"/>
      <c r="I90" s="133"/>
      <c r="J90" s="133"/>
      <c r="K90" s="133"/>
      <c r="L90" s="133"/>
      <c r="M90" s="133"/>
      <c r="N90" s="133"/>
    </row>
    <row r="91" spans="1:44" s="59" customFormat="1" ht="16.5" hidden="1" thickTop="1">
      <c r="A91" s="282" t="s">
        <v>241</v>
      </c>
      <c r="B91" s="282"/>
      <c r="C91" s="282"/>
      <c r="D91" s="282"/>
      <c r="E91" s="282"/>
      <c r="F91" s="282"/>
      <c r="G91" s="282"/>
      <c r="H91" s="282"/>
      <c r="I91" s="282"/>
      <c r="J91" s="282"/>
      <c r="K91" s="282"/>
      <c r="L91" s="282"/>
      <c r="M91" s="125"/>
      <c r="N91" s="143"/>
      <c r="O91" s="144"/>
      <c r="P91" s="145" t="str">
        <f>LEFT(A91,FIND(" ",A91,1)-1)</f>
        <v>1.5.5.</v>
      </c>
      <c r="Q91" s="59">
        <f>IF(SUM(N92:N94)=0,0,1)</f>
        <v>0</v>
      </c>
    </row>
    <row r="92" spans="1:44" s="59" customFormat="1" ht="15.75" hidden="1">
      <c r="A92" s="9"/>
      <c r="B92" s="9"/>
      <c r="C92" s="4" t="s">
        <v>29</v>
      </c>
      <c r="E92" s="90"/>
      <c r="F92" s="133"/>
      <c r="G92" s="133"/>
      <c r="H92" s="133"/>
      <c r="I92" s="133"/>
      <c r="J92" s="133"/>
      <c r="K92" s="133"/>
      <c r="L92" s="133"/>
      <c r="M92" s="133"/>
      <c r="N92" s="143"/>
      <c r="O92" s="144"/>
      <c r="P92" s="144" t="str">
        <f>P91</f>
        <v>1.5.5.</v>
      </c>
      <c r="Q92" s="4" t="s">
        <v>29</v>
      </c>
    </row>
    <row r="93" spans="1:44" s="59" customFormat="1" ht="15.75" hidden="1">
      <c r="A93" s="9"/>
      <c r="B93" s="9"/>
      <c r="C93" s="4" t="s">
        <v>45</v>
      </c>
      <c r="E93" s="133"/>
      <c r="F93" s="133"/>
      <c r="G93" s="133"/>
      <c r="H93" s="133"/>
      <c r="I93" s="133"/>
      <c r="J93" s="133"/>
      <c r="K93" s="133"/>
      <c r="L93" s="133"/>
      <c r="M93" s="133"/>
      <c r="N93" s="143"/>
      <c r="O93" s="144"/>
      <c r="P93" s="144" t="str">
        <f>P92</f>
        <v>1.5.5.</v>
      </c>
      <c r="Q93" s="4" t="s">
        <v>45</v>
      </c>
    </row>
    <row r="94" spans="1:44" s="59" customFormat="1" ht="16.5" hidden="1" thickBot="1">
      <c r="A94" s="9"/>
      <c r="B94" s="9"/>
      <c r="C94" s="4" t="s">
        <v>56</v>
      </c>
      <c r="E94" s="133"/>
      <c r="F94" s="133"/>
      <c r="G94" s="133"/>
      <c r="H94" s="133"/>
      <c r="I94" s="133"/>
      <c r="J94" s="133"/>
      <c r="K94" s="133"/>
      <c r="L94" s="133"/>
      <c r="M94" s="133"/>
      <c r="N94" s="143"/>
      <c r="O94" s="144"/>
      <c r="P94" s="144" t="str">
        <f>P93</f>
        <v>1.5.5.</v>
      </c>
      <c r="Q94" s="4" t="s">
        <v>56</v>
      </c>
    </row>
    <row r="95" spans="1:44" s="59" customFormat="1" ht="16.5" hidden="1" thickTop="1">
      <c r="A95" s="282" t="s">
        <v>244</v>
      </c>
      <c r="B95" s="282"/>
      <c r="C95" s="282"/>
      <c r="D95" s="282"/>
      <c r="E95" s="282"/>
      <c r="F95" s="282"/>
      <c r="G95" s="282"/>
      <c r="H95" s="282"/>
      <c r="I95" s="282"/>
      <c r="J95" s="282"/>
      <c r="K95" s="282"/>
      <c r="L95" s="282"/>
      <c r="M95" s="125"/>
      <c r="N95" s="143"/>
      <c r="O95" s="144"/>
      <c r="P95" s="145" t="str">
        <f>LEFT(A95,FIND(" ",A95,1)-1)</f>
        <v>2.3.1.</v>
      </c>
      <c r="Q95" s="59">
        <f>IF(SUM(N96:N98)=0,0,1)</f>
        <v>1</v>
      </c>
    </row>
    <row r="96" spans="1:44" s="59" customFormat="1" ht="15.75" hidden="1">
      <c r="A96" s="9"/>
      <c r="B96" s="9"/>
      <c r="C96" s="4" t="s">
        <v>29</v>
      </c>
      <c r="E96" s="133"/>
      <c r="F96" s="133"/>
      <c r="G96" s="133"/>
      <c r="H96" s="133"/>
      <c r="I96" s="133"/>
      <c r="J96" s="133"/>
      <c r="K96" s="133"/>
      <c r="L96" s="133"/>
      <c r="M96" s="133"/>
      <c r="N96" s="143">
        <v>1</v>
      </c>
      <c r="O96" s="144"/>
      <c r="P96" s="144" t="str">
        <f>P95</f>
        <v>2.3.1.</v>
      </c>
      <c r="Q96" s="4" t="s">
        <v>29</v>
      </c>
    </row>
    <row r="97" spans="1:17" s="59" customFormat="1" ht="15.75" hidden="1">
      <c r="C97" s="4" t="s">
        <v>45</v>
      </c>
      <c r="N97" s="143">
        <v>4</v>
      </c>
      <c r="O97" s="144"/>
      <c r="P97" s="144" t="str">
        <f>P96</f>
        <v>2.3.1.</v>
      </c>
      <c r="Q97" s="4" t="s">
        <v>45</v>
      </c>
    </row>
    <row r="98" spans="1:17" s="59" customFormat="1" ht="16.5" hidden="1" thickBot="1">
      <c r="C98" s="4" t="s">
        <v>56</v>
      </c>
      <c r="N98" s="143"/>
      <c r="O98" s="144"/>
      <c r="P98" s="144" t="str">
        <f>P97</f>
        <v>2.3.1.</v>
      </c>
      <c r="Q98" s="4" t="s">
        <v>56</v>
      </c>
    </row>
    <row r="99" spans="1:17" s="59" customFormat="1" ht="16.5" hidden="1" thickTop="1">
      <c r="A99" s="282" t="s">
        <v>246</v>
      </c>
      <c r="B99" s="282"/>
      <c r="C99" s="282"/>
      <c r="D99" s="282"/>
      <c r="E99" s="282"/>
      <c r="F99" s="282"/>
      <c r="G99" s="282"/>
      <c r="H99" s="282"/>
      <c r="I99" s="282"/>
      <c r="J99" s="282"/>
      <c r="K99" s="282"/>
      <c r="L99" s="282"/>
      <c r="M99" s="125"/>
      <c r="N99" s="143"/>
      <c r="O99" s="144"/>
      <c r="P99" s="145" t="str">
        <f>LEFT(A99,FIND(" ",A99,1)-1)</f>
        <v>2.7.1.</v>
      </c>
      <c r="Q99" s="59">
        <f>IF(SUM(N100:N102)=0,0,1)</f>
        <v>1</v>
      </c>
    </row>
    <row r="100" spans="1:17" s="59" customFormat="1" ht="15.75" hidden="1">
      <c r="C100" s="4" t="s">
        <v>29</v>
      </c>
      <c r="N100" s="143"/>
      <c r="O100" s="144"/>
      <c r="P100" s="144" t="str">
        <f>P99</f>
        <v>2.7.1.</v>
      </c>
      <c r="Q100" s="4" t="s">
        <v>29</v>
      </c>
    </row>
    <row r="101" spans="1:17" s="59" customFormat="1" ht="15.75" hidden="1">
      <c r="C101" s="4" t="s">
        <v>45</v>
      </c>
      <c r="N101" s="143">
        <v>2</v>
      </c>
      <c r="O101" s="144"/>
      <c r="P101" s="144" t="str">
        <f>P100</f>
        <v>2.7.1.</v>
      </c>
      <c r="Q101" s="4" t="s">
        <v>45</v>
      </c>
    </row>
    <row r="102" spans="1:17" s="59" customFormat="1" ht="16.5" hidden="1" thickBot="1">
      <c r="C102" s="4" t="s">
        <v>56</v>
      </c>
      <c r="N102" s="143"/>
      <c r="O102" s="144"/>
      <c r="P102" s="144" t="str">
        <f>P101</f>
        <v>2.7.1.</v>
      </c>
      <c r="Q102" s="4" t="s">
        <v>56</v>
      </c>
    </row>
    <row r="103" spans="1:17" s="59" customFormat="1" ht="16.5" hidden="1" thickTop="1">
      <c r="A103" s="282" t="s">
        <v>248</v>
      </c>
      <c r="B103" s="282"/>
      <c r="C103" s="282"/>
      <c r="D103" s="282"/>
      <c r="E103" s="282"/>
      <c r="F103" s="282"/>
      <c r="G103" s="282"/>
      <c r="H103" s="282"/>
      <c r="I103" s="282"/>
      <c r="J103" s="282"/>
      <c r="K103" s="282"/>
      <c r="L103" s="282"/>
      <c r="M103" s="125"/>
      <c r="N103" s="143"/>
      <c r="O103" s="144"/>
      <c r="P103" s="145" t="str">
        <f>LEFT(A103,FIND(" ",A103,1)-1)</f>
        <v>4.1.3.</v>
      </c>
      <c r="Q103" s="59">
        <f>IF(SUM(N104:N106)=0,0,1)</f>
        <v>1</v>
      </c>
    </row>
    <row r="104" spans="1:17" s="59" customFormat="1" ht="15.75" hidden="1">
      <c r="A104" s="9"/>
      <c r="B104" s="9"/>
      <c r="C104" s="4" t="s">
        <v>29</v>
      </c>
      <c r="E104" s="133"/>
      <c r="F104" s="133"/>
      <c r="G104" s="133"/>
      <c r="H104" s="133"/>
      <c r="I104" s="133"/>
      <c r="J104" s="133"/>
      <c r="K104" s="133"/>
      <c r="L104" s="133"/>
      <c r="M104" s="133"/>
      <c r="N104" s="143"/>
      <c r="O104" s="144"/>
      <c r="P104" s="144" t="str">
        <f>P103</f>
        <v>4.1.3.</v>
      </c>
      <c r="Q104" s="4" t="s">
        <v>29</v>
      </c>
    </row>
    <row r="105" spans="1:17" s="59" customFormat="1" ht="15.75" hidden="1">
      <c r="A105" s="9"/>
      <c r="B105" s="9"/>
      <c r="C105" s="4" t="s">
        <v>45</v>
      </c>
      <c r="E105" s="133"/>
      <c r="F105" s="133"/>
      <c r="G105" s="133"/>
      <c r="H105" s="133"/>
      <c r="I105" s="133"/>
      <c r="J105" s="133"/>
      <c r="K105" s="133"/>
      <c r="L105" s="133"/>
      <c r="M105" s="133"/>
      <c r="N105" s="143">
        <v>3</v>
      </c>
      <c r="O105" s="144"/>
      <c r="P105" s="144" t="str">
        <f>P104</f>
        <v>4.1.3.</v>
      </c>
      <c r="Q105" s="4" t="s">
        <v>45</v>
      </c>
    </row>
    <row r="106" spans="1:17" s="59" customFormat="1" ht="16.5" hidden="1" thickBot="1">
      <c r="C106" s="4" t="s">
        <v>56</v>
      </c>
      <c r="N106" s="143"/>
      <c r="O106" s="144"/>
      <c r="P106" s="144" t="str">
        <f>P105</f>
        <v>4.1.3.</v>
      </c>
      <c r="Q106" s="4" t="s">
        <v>56</v>
      </c>
    </row>
    <row r="107" spans="1:17" s="59" customFormat="1" ht="16.5" hidden="1" thickTop="1">
      <c r="A107" s="282" t="s">
        <v>249</v>
      </c>
      <c r="B107" s="282"/>
      <c r="C107" s="282"/>
      <c r="D107" s="282"/>
      <c r="E107" s="282"/>
      <c r="F107" s="282"/>
      <c r="G107" s="282"/>
      <c r="H107" s="282"/>
      <c r="I107" s="282"/>
      <c r="J107" s="282"/>
      <c r="K107" s="282"/>
      <c r="L107" s="282"/>
      <c r="M107" s="125"/>
      <c r="N107" s="143"/>
      <c r="O107" s="144"/>
      <c r="P107" s="145" t="str">
        <f>LEFT(A107,FIND(" ",A107,1)-1)</f>
        <v>4.2.1.</v>
      </c>
      <c r="Q107" s="59">
        <f>IF(SUM(N108:N110)=0,0,1)</f>
        <v>0</v>
      </c>
    </row>
    <row r="108" spans="1:17" s="59" customFormat="1" ht="15.75" hidden="1">
      <c r="A108" s="9"/>
      <c r="B108" s="9"/>
      <c r="C108" s="4" t="s">
        <v>29</v>
      </c>
      <c r="E108" s="133"/>
      <c r="F108" s="133"/>
      <c r="G108" s="133"/>
      <c r="H108" s="133"/>
      <c r="I108" s="133"/>
      <c r="J108" s="133"/>
      <c r="K108" s="133"/>
      <c r="L108" s="133"/>
      <c r="M108" s="133"/>
      <c r="N108" s="143"/>
      <c r="O108" s="144"/>
      <c r="P108" s="144" t="str">
        <f>P107</f>
        <v>4.2.1.</v>
      </c>
      <c r="Q108" s="4" t="s">
        <v>29</v>
      </c>
    </row>
    <row r="109" spans="1:17" s="59" customFormat="1" ht="15.75" hidden="1">
      <c r="A109" s="9"/>
      <c r="B109" s="9"/>
      <c r="C109" s="4" t="s">
        <v>45</v>
      </c>
      <c r="E109" s="133"/>
      <c r="F109" s="133"/>
      <c r="G109" s="133"/>
      <c r="H109" s="133"/>
      <c r="I109" s="133"/>
      <c r="J109" s="133"/>
      <c r="K109" s="133"/>
      <c r="L109" s="133"/>
      <c r="M109" s="133"/>
      <c r="N109" s="143"/>
      <c r="O109" s="144"/>
      <c r="P109" s="144" t="str">
        <f>P108</f>
        <v>4.2.1.</v>
      </c>
      <c r="Q109" s="4" t="s">
        <v>45</v>
      </c>
    </row>
    <row r="110" spans="1:17" s="59" customFormat="1" ht="15.75" hidden="1">
      <c r="A110" s="9"/>
      <c r="B110" s="9"/>
      <c r="C110" s="4" t="s">
        <v>56</v>
      </c>
      <c r="N110" s="143"/>
      <c r="O110" s="144"/>
      <c r="P110" s="144" t="str">
        <f>P109</f>
        <v>4.2.1.</v>
      </c>
      <c r="Q110" s="4" t="s">
        <v>56</v>
      </c>
    </row>
    <row r="111" spans="1:17" s="59" customFormat="1" ht="15.75" hidden="1">
      <c r="A111" s="9"/>
      <c r="B111" s="9"/>
      <c r="C111" s="90"/>
      <c r="D111" s="90"/>
      <c r="E111" s="133"/>
      <c r="F111" s="133"/>
      <c r="G111" s="133"/>
      <c r="H111" s="133"/>
      <c r="I111" s="133"/>
      <c r="J111" s="133"/>
      <c r="K111" s="133"/>
      <c r="L111" s="133"/>
      <c r="M111" s="133"/>
      <c r="N111" s="133"/>
    </row>
    <row r="112" spans="1:17" s="59" customFormat="1" ht="15.75" hidden="1">
      <c r="A112" s="9"/>
      <c r="B112" s="9"/>
      <c r="C112" s="90"/>
      <c r="D112" s="90"/>
      <c r="E112" s="133"/>
      <c r="F112" s="133"/>
      <c r="G112" s="133"/>
      <c r="H112" s="133"/>
      <c r="I112" s="133"/>
      <c r="J112" s="133"/>
      <c r="K112" s="133"/>
      <c r="L112" s="133"/>
      <c r="M112" s="133"/>
    </row>
    <row r="113" spans="1:31" s="59" customFormat="1" ht="15.75" hidden="1">
      <c r="A113" s="40">
        <v>1</v>
      </c>
      <c r="B113" s="133" t="str">
        <f>INDEX(N91:P110,MATCH(1,N91:N110,0),3)</f>
        <v>2.3.1.</v>
      </c>
      <c r="C113" s="146" t="str">
        <f>INDEX($N$91:$Q$110,MATCH($A113,$N$91:$N$110,0),4)</f>
        <v>в пределах целевой квоты</v>
      </c>
      <c r="D113" s="59" t="str">
        <f t="shared" ref="D113:E116" si="0">IF(ISNA(B113),"-",B113)</f>
        <v>2.3.1.</v>
      </c>
      <c r="E113" s="59" t="str">
        <f t="shared" si="0"/>
        <v>в пределах целевой квоты</v>
      </c>
      <c r="F113" s="133"/>
      <c r="G113" s="133"/>
      <c r="H113" s="133"/>
      <c r="I113" s="133"/>
      <c r="J113" s="133"/>
      <c r="K113" s="133"/>
      <c r="L113" s="133"/>
      <c r="M113" s="133"/>
      <c r="N113" s="133"/>
    </row>
    <row r="114" spans="1:31" s="59" customFormat="1" ht="15.75" hidden="1">
      <c r="A114" s="40">
        <v>2</v>
      </c>
      <c r="B114" s="9" t="str">
        <f>INDEX(N91:P110,MATCH(2,N91:N110,0),3)</f>
        <v>2.7.1.</v>
      </c>
      <c r="C114" s="146" t="str">
        <f>INDEX($N$91:$Q$110,MATCH($A114,$N$91:$N$110,0),4)</f>
        <v>в рамках контрольных цифр приема</v>
      </c>
      <c r="D114" s="59" t="str">
        <f t="shared" si="0"/>
        <v>2.7.1.</v>
      </c>
      <c r="E114" s="59" t="str">
        <f t="shared" si="0"/>
        <v>в рамках контрольных цифр приема</v>
      </c>
      <c r="F114" s="133"/>
      <c r="G114" s="133"/>
      <c r="H114" s="133"/>
      <c r="I114" s="133"/>
      <c r="J114" s="133"/>
      <c r="K114" s="133"/>
      <c r="L114" s="133"/>
      <c r="M114" s="133"/>
      <c r="N114" s="133"/>
    </row>
    <row r="115" spans="1:31" s="59" customFormat="1" ht="15.75" hidden="1">
      <c r="A115" s="142">
        <v>3</v>
      </c>
      <c r="B115" s="133" t="str">
        <f>INDEX(N91:P110,MATCH(3,N91:N110,0),3)</f>
        <v>4.1.3.</v>
      </c>
      <c r="C115" s="146" t="str">
        <f>INDEX($N$91:$Q$110,MATCH($A115,$N$91:$N$110,0),4)</f>
        <v>в рамках контрольных цифр приема</v>
      </c>
      <c r="D115" s="59" t="str">
        <f t="shared" si="0"/>
        <v>4.1.3.</v>
      </c>
      <c r="E115" s="59" t="str">
        <f t="shared" si="0"/>
        <v>в рамках контрольных цифр приема</v>
      </c>
    </row>
    <row r="116" spans="1:31" s="59" customFormat="1" ht="15.75" hidden="1">
      <c r="A116" s="142">
        <v>4</v>
      </c>
      <c r="B116" s="133" t="str">
        <f>INDEX(N91:P110,MATCH(4,N91:N110,0),3)</f>
        <v>2.3.1.</v>
      </c>
      <c r="C116" s="146" t="str">
        <f>INDEX($N$91:$Q$110,MATCH($A116,$N$91:$N$110,0),4)</f>
        <v>в рамках контрольных цифр приема</v>
      </c>
      <c r="D116" s="59" t="str">
        <f t="shared" si="0"/>
        <v>2.3.1.</v>
      </c>
      <c r="E116" s="59" t="str">
        <f t="shared" si="0"/>
        <v>в рамках контрольных цифр приема</v>
      </c>
    </row>
    <row r="117" spans="1:31" s="59" customFormat="1" ht="15.75" hidden="1">
      <c r="A117" s="142">
        <v>5</v>
      </c>
      <c r="B117" s="133" t="e">
        <f>INDEX(N91:P110,MATCH(5,N91:N110,0),3)</f>
        <v>#N/A</v>
      </c>
      <c r="C117" s="146" t="e">
        <f>INDEX($N$91:$Q$110,MATCH($A117,$N$91:$N$110,0),4)</f>
        <v>#N/A</v>
      </c>
      <c r="D117" s="59" t="str">
        <f>IF(ISNA(B117),"-",B117)</f>
        <v>-</v>
      </c>
      <c r="E117" s="59" t="str">
        <f>IF(ISNA(C117),"-",C117)</f>
        <v>-</v>
      </c>
    </row>
    <row r="118" spans="1:31" s="59" customFormat="1" ht="15.75" hidden="1">
      <c r="A118" s="142"/>
      <c r="B118" s="133"/>
    </row>
    <row r="119" spans="1:31" s="59" customFormat="1" ht="15.75" hidden="1">
      <c r="A119" s="136"/>
      <c r="B119" s="133"/>
    </row>
    <row r="120" spans="1:31" s="59" customFormat="1" ht="15.75" hidden="1">
      <c r="A120" s="135"/>
      <c r="C120" s="59" t="str">
        <f>IF(B120=0,"",B120)</f>
        <v/>
      </c>
    </row>
    <row r="121" spans="1:31" s="59" customFormat="1" ht="15.75" hidden="1">
      <c r="A121" s="135"/>
      <c r="C121" s="59" t="s">
        <v>296</v>
      </c>
      <c r="G121" s="59" t="str">
        <f>P91</f>
        <v>1.5.5.</v>
      </c>
      <c r="L121" s="59">
        <f>Q91</f>
        <v>0</v>
      </c>
      <c r="N121" s="59" t="str">
        <f>IF(L121=0," - ",LOOKUP(G121,$C$137:$C$161,$B$137:$B$161))</f>
        <v xml:space="preserve"> - </v>
      </c>
    </row>
    <row r="122" spans="1:31" s="59" customFormat="1" ht="15.75" hidden="1">
      <c r="A122" s="135" t="s">
        <v>297</v>
      </c>
      <c r="C122" s="59" t="str">
        <f t="array" ref="C122">IFERROR(INDEX(A122:A126,MATCH(0,COUNTIF(C121:$C$121,A122:A126)+IF(COUNTIF(A122:A126,A122:A126)&gt;1,0,1),0)),"")</f>
        <v>rjkz</v>
      </c>
      <c r="F122" s="135">
        <f>N130</f>
        <v>0</v>
      </c>
      <c r="G122" s="59" t="str">
        <f>P95</f>
        <v>2.3.1.</v>
      </c>
      <c r="L122" s="59">
        <f>Q95</f>
        <v>1</v>
      </c>
      <c r="N122" s="59" t="str">
        <f>IF(L122=0," - ",LOOKUP(G122,$C$137:$C$161,$B$137:$B$161))</f>
        <v>Информатика и вычислительная техника</v>
      </c>
    </row>
    <row r="123" spans="1:31" s="59" customFormat="1" ht="15.75" hidden="1">
      <c r="A123" s="135" t="s">
        <v>297</v>
      </c>
      <c r="C123" s="59" t="str">
        <f t="array" ref="C123">IFERROR(INDEX(A123:A127,MATCH(0,COUNTIF(C$121:$C122,A123:A127)+IF(COUNTIF(A123:A127,A123:A127)&gt;1,0,1),0)),"")</f>
        <v>vbif</v>
      </c>
      <c r="D123" s="4"/>
      <c r="E123" s="4"/>
      <c r="F123" s="135">
        <f>O130</f>
        <v>0</v>
      </c>
      <c r="G123" s="4" t="str">
        <f>P99</f>
        <v>2.7.1.</v>
      </c>
      <c r="H123" s="4"/>
      <c r="I123" s="4"/>
      <c r="J123" s="4"/>
      <c r="K123" s="4"/>
      <c r="L123" s="4">
        <f>Q99</f>
        <v>1</v>
      </c>
      <c r="M123" s="4"/>
      <c r="N123" s="59" t="str">
        <f>IF(L123=0," - ",LOOKUP(G123,$C$137:$C$161,$B$137:$B$161))</f>
        <v>Технология продуктов питания</v>
      </c>
      <c r="AE123" s="4"/>
    </row>
    <row r="124" spans="1:31" s="4" customFormat="1" ht="15.75" hidden="1">
      <c r="A124" s="135" t="s">
        <v>298</v>
      </c>
      <c r="B124" s="59"/>
      <c r="C124" s="59" t="str">
        <f t="array" ref="C124">IFERROR(INDEX(A124:A128,MATCH(0,COUNTIF(C$121:$C123,A124:A128)+IF(COUNTIF(A124:A128,A124:A128)&gt;1,0,1),0)),"")</f>
        <v/>
      </c>
      <c r="F124" s="135">
        <f>P130</f>
        <v>0</v>
      </c>
      <c r="G124" s="4" t="str">
        <f>P103</f>
        <v>4.1.3.</v>
      </c>
      <c r="L124" s="4">
        <f>Q103</f>
        <v>1</v>
      </c>
      <c r="N124" s="59" t="str">
        <f>IF(L124=0," - ",LOOKUP(G124,$C$137:$C$161,$B$137:$B$161))</f>
        <v>Агрохимия, агропочвоведение, защита и карантин растений</v>
      </c>
    </row>
    <row r="125" spans="1:31" s="4" customFormat="1" ht="15.75" hidden="1">
      <c r="A125" s="135" t="s">
        <v>298</v>
      </c>
      <c r="B125" s="59"/>
      <c r="C125" s="59" t="str">
        <f t="array" ref="C125">IFERROR(INDEX(A125:A129,MATCH(0,COUNTIF(C$121:$C124,A125:A129)+IF(COUNTIF(A125:A129,A125:A129)&gt;1,0,1),0)),"")</f>
        <v/>
      </c>
      <c r="F125" s="135">
        <f>Q130</f>
        <v>0</v>
      </c>
      <c r="G125" s="4" t="str">
        <f>P107</f>
        <v>4.2.1.</v>
      </c>
      <c r="L125" s="4">
        <f>Q107</f>
        <v>0</v>
      </c>
      <c r="N125" s="59" t="str">
        <f>IF(L125=0," - ",LOOKUP(G125,$C$137:$C$161,$B$137:$B$161))</f>
        <v xml:space="preserve"> - </v>
      </c>
    </row>
    <row r="126" spans="1:31" s="4" customFormat="1" ht="15.75" hidden="1">
      <c r="A126" s="135" t="s">
        <v>298</v>
      </c>
      <c r="C126" s="59" t="str">
        <f t="array" ref="C126">IFERROR(INDEX(A126:A130,MATCH(0,COUNTIF(C$121:$C125,A126:A130)+IF(COUNTIF(A126:A130,A126:A130)&gt;1,0,1),0)),"")</f>
        <v/>
      </c>
      <c r="F126" s="135">
        <f>R130</f>
        <v>0</v>
      </c>
    </row>
    <row r="127" spans="1:31" s="4" customFormat="1" ht="15.75" hidden="1">
      <c r="A127" s="142"/>
    </row>
    <row r="128" spans="1:31" s="4" customFormat="1" hidden="1"/>
    <row r="129" spans="1:12" s="4" customFormat="1" hidden="1">
      <c r="D129" s="4" t="s">
        <v>288</v>
      </c>
      <c r="E129" s="4" t="s">
        <v>289</v>
      </c>
      <c r="F129" s="4" t="s">
        <v>290</v>
      </c>
      <c r="G129" s="4" t="s">
        <v>291</v>
      </c>
      <c r="L129" s="4" t="s">
        <v>292</v>
      </c>
    </row>
    <row r="130" spans="1:12" s="4" customFormat="1" hidden="1">
      <c r="D130" s="4">
        <f>O29</f>
        <v>0</v>
      </c>
      <c r="E130" s="4">
        <f>O31</f>
        <v>0</v>
      </c>
      <c r="F130" s="4">
        <f>O33</f>
        <v>0</v>
      </c>
      <c r="G130" s="4">
        <f>O35</f>
        <v>0</v>
      </c>
      <c r="L130" s="4">
        <f>O37</f>
        <v>0</v>
      </c>
    </row>
    <row r="131" spans="1:12" s="4" customFormat="1" hidden="1">
      <c r="A131" s="4" t="s">
        <v>29</v>
      </c>
      <c r="D131" s="4" t="e">
        <f>LOOKUP(D130,$C$137:$C$161,$F$137:$F$161)</f>
        <v>#N/A</v>
      </c>
      <c r="E131" s="4" t="e">
        <f t="shared" ref="E131:L131" si="1">LOOKUP(E130,$C$137:$C$161,$F$137:$F$161)</f>
        <v>#N/A</v>
      </c>
      <c r="F131" s="4" t="e">
        <f t="shared" si="1"/>
        <v>#N/A</v>
      </c>
      <c r="G131" s="4" t="e">
        <f t="shared" si="1"/>
        <v>#N/A</v>
      </c>
      <c r="L131" s="4" t="e">
        <f t="shared" si="1"/>
        <v>#N/A</v>
      </c>
    </row>
    <row r="132" spans="1:12" s="4" customFormat="1" hidden="1">
      <c r="A132" s="4" t="s">
        <v>45</v>
      </c>
      <c r="D132" s="4" t="e">
        <f>LOOKUP(D130,$C$137:$C$161,$G$137:$G$161)</f>
        <v>#N/A</v>
      </c>
      <c r="E132" s="4" t="e">
        <f t="shared" ref="E132:L132" si="2">LOOKUP(E130,$C$137:$C$161,$G$137:$G$161)</f>
        <v>#N/A</v>
      </c>
      <c r="F132" s="4" t="e">
        <f t="shared" si="2"/>
        <v>#N/A</v>
      </c>
      <c r="G132" s="4" t="e">
        <f t="shared" si="2"/>
        <v>#N/A</v>
      </c>
      <c r="L132" s="4" t="e">
        <f t="shared" si="2"/>
        <v>#N/A</v>
      </c>
    </row>
    <row r="133" spans="1:12" s="4" customFormat="1" hidden="1">
      <c r="A133" s="4" t="s">
        <v>56</v>
      </c>
      <c r="D133" s="4" t="e">
        <f>LOOKUP(D130,$C$137:$C$161,$L$137:$L$161)</f>
        <v>#N/A</v>
      </c>
      <c r="E133" s="4" t="e">
        <f>LOOKUP(E130,$C$137:$C$161,$L$137:$L$161)</f>
        <v>#N/A</v>
      </c>
      <c r="F133" s="4" t="e">
        <f>LOOKUP(F130,$C$137:$C$161,$L$137:$L$161)</f>
        <v>#N/A</v>
      </c>
      <c r="G133" s="4" t="e">
        <f>LOOKUP(G130,$C$137:$C$161,$L$137:$L$161)</f>
        <v>#N/A</v>
      </c>
      <c r="L133" s="4" t="e">
        <f>LOOKUP(L130,$C$137:$C$161,$L$137:$L$161)</f>
        <v>#N/A</v>
      </c>
    </row>
    <row r="134" spans="1:12" s="4" customFormat="1" hidden="1"/>
    <row r="135" spans="1:12" s="4" customFormat="1" hidden="1"/>
    <row r="136" spans="1:12" s="4" customFormat="1" hidden="1">
      <c r="F136" s="4" t="s">
        <v>29</v>
      </c>
      <c r="G136" s="4" t="s">
        <v>45</v>
      </c>
      <c r="L136" s="4" t="s">
        <v>56</v>
      </c>
    </row>
    <row r="137" spans="1:12" s="4" customFormat="1" ht="15.75" hidden="1">
      <c r="A137" s="9" t="s">
        <v>242</v>
      </c>
      <c r="B137" s="9" t="s">
        <v>168</v>
      </c>
      <c r="C137" s="4" t="str">
        <f>LEFT(A137,FIND(" ",A137,1)-1)</f>
        <v>1.5.15.</v>
      </c>
      <c r="F137" s="4" t="s">
        <v>175</v>
      </c>
      <c r="G137" s="4" t="s">
        <v>175</v>
      </c>
      <c r="L137" s="4" t="s">
        <v>175</v>
      </c>
    </row>
    <row r="138" spans="1:12" s="4" customFormat="1" ht="15.75" hidden="1">
      <c r="A138" s="9" t="s">
        <v>241</v>
      </c>
      <c r="B138" s="9" t="s">
        <v>266</v>
      </c>
      <c r="C138" s="4" t="str">
        <f t="shared" ref="C138:C161" si="3">LEFT(A138,FIND(" ",A138,1)-1)</f>
        <v>1.5.5.</v>
      </c>
      <c r="F138" s="4" t="s">
        <v>174</v>
      </c>
      <c r="G138" s="4" t="s">
        <v>174</v>
      </c>
      <c r="L138" s="4" t="s">
        <v>175</v>
      </c>
    </row>
    <row r="139" spans="1:12" s="4" customFormat="1" ht="15.75" hidden="1">
      <c r="A139" s="9" t="s">
        <v>243</v>
      </c>
      <c r="B139" s="9" t="s">
        <v>267</v>
      </c>
      <c r="C139" s="4" t="str">
        <f t="shared" si="3"/>
        <v>1.6.15.</v>
      </c>
      <c r="F139" s="4" t="s">
        <v>175</v>
      </c>
      <c r="G139" s="4" t="s">
        <v>175</v>
      </c>
      <c r="L139" s="4" t="s">
        <v>175</v>
      </c>
    </row>
    <row r="140" spans="1:12" s="4" customFormat="1" ht="15.75" hidden="1">
      <c r="A140" s="9" t="s">
        <v>244</v>
      </c>
      <c r="B140" s="9" t="s">
        <v>170</v>
      </c>
      <c r="C140" s="4" t="str">
        <f t="shared" si="3"/>
        <v>2.3.1.</v>
      </c>
      <c r="F140" s="4" t="s">
        <v>175</v>
      </c>
      <c r="G140" s="4" t="s">
        <v>175</v>
      </c>
      <c r="L140" s="4" t="s">
        <v>175</v>
      </c>
    </row>
    <row r="141" spans="1:12" s="4" customFormat="1" ht="15.75" hidden="1">
      <c r="A141" s="9" t="s">
        <v>245</v>
      </c>
      <c r="B141" s="9" t="s">
        <v>170</v>
      </c>
      <c r="C141" s="4" t="str">
        <f t="shared" si="3"/>
        <v>2.3.4.</v>
      </c>
      <c r="F141" s="4" t="s">
        <v>175</v>
      </c>
      <c r="G141" s="4" t="s">
        <v>175</v>
      </c>
      <c r="L141" s="4" t="s">
        <v>175</v>
      </c>
    </row>
    <row r="142" spans="1:12" s="4" customFormat="1" ht="15.75" hidden="1">
      <c r="A142" s="9" t="s">
        <v>246</v>
      </c>
      <c r="B142" s="9" t="s">
        <v>268</v>
      </c>
      <c r="C142" s="4" t="str">
        <f t="shared" si="3"/>
        <v>2.7.1.</v>
      </c>
      <c r="F142" s="4" t="s">
        <v>175</v>
      </c>
      <c r="G142" s="4" t="s">
        <v>175</v>
      </c>
      <c r="L142" s="4" t="s">
        <v>175</v>
      </c>
    </row>
    <row r="143" spans="1:12" s="4" customFormat="1" ht="15.75" hidden="1">
      <c r="A143" s="9" t="s">
        <v>247</v>
      </c>
      <c r="B143" s="9" t="s">
        <v>269</v>
      </c>
      <c r="C143" s="4" t="str">
        <f t="shared" si="3"/>
        <v>4.1.1.</v>
      </c>
      <c r="F143" s="4" t="s">
        <v>175</v>
      </c>
      <c r="G143" s="4" t="s">
        <v>175</v>
      </c>
      <c r="L143" s="4" t="s">
        <v>175</v>
      </c>
    </row>
    <row r="144" spans="1:12" s="4" customFormat="1" ht="15.75" hidden="1">
      <c r="A144" s="9" t="s">
        <v>248</v>
      </c>
      <c r="B144" s="9" t="s">
        <v>270</v>
      </c>
      <c r="C144" s="4" t="str">
        <f t="shared" si="3"/>
        <v>4.1.3.</v>
      </c>
      <c r="F144" s="4" t="s">
        <v>175</v>
      </c>
      <c r="G144" s="4" t="s">
        <v>175</v>
      </c>
      <c r="L144" s="4" t="s">
        <v>175</v>
      </c>
    </row>
    <row r="145" spans="1:31" s="4" customFormat="1" ht="15.75" hidden="1">
      <c r="A145" s="9" t="s">
        <v>249</v>
      </c>
      <c r="B145" s="9" t="s">
        <v>271</v>
      </c>
      <c r="C145" s="4" t="str">
        <f t="shared" si="3"/>
        <v>4.2.1.</v>
      </c>
      <c r="F145" s="4" t="s">
        <v>175</v>
      </c>
      <c r="G145" s="4" t="s">
        <v>175</v>
      </c>
      <c r="L145" s="4" t="s">
        <v>175</v>
      </c>
    </row>
    <row r="146" spans="1:31" s="4" customFormat="1" ht="15.75" hidden="1">
      <c r="A146" s="9" t="s">
        <v>250</v>
      </c>
      <c r="B146" s="9" t="s">
        <v>271</v>
      </c>
      <c r="C146" s="4" t="str">
        <f t="shared" si="3"/>
        <v>4.2.2.</v>
      </c>
      <c r="F146" s="4" t="s">
        <v>174</v>
      </c>
      <c r="G146" s="4" t="s">
        <v>174</v>
      </c>
      <c r="L146" s="4" t="s">
        <v>175</v>
      </c>
    </row>
    <row r="147" spans="1:31" s="4" customFormat="1" ht="15.75" hidden="1">
      <c r="A147" s="9" t="s">
        <v>251</v>
      </c>
      <c r="B147" s="9" t="s">
        <v>271</v>
      </c>
      <c r="C147" s="4" t="str">
        <f t="shared" si="3"/>
        <v>4.2.3.</v>
      </c>
      <c r="F147" s="4" t="s">
        <v>174</v>
      </c>
      <c r="G147" s="4" t="s">
        <v>174</v>
      </c>
      <c r="L147" s="4" t="s">
        <v>175</v>
      </c>
    </row>
    <row r="148" spans="1:31" s="4" customFormat="1" ht="15.75" hidden="1">
      <c r="A148" s="9" t="s">
        <v>252</v>
      </c>
      <c r="B148" s="9" t="s">
        <v>272</v>
      </c>
      <c r="C148" s="4" t="str">
        <f t="shared" si="3"/>
        <v>4.2.4.</v>
      </c>
      <c r="F148" s="4" t="s">
        <v>175</v>
      </c>
      <c r="G148" s="4" t="s">
        <v>175</v>
      </c>
      <c r="L148" s="4" t="s">
        <v>175</v>
      </c>
    </row>
    <row r="149" spans="1:31" s="4" customFormat="1" ht="15.75" hidden="1">
      <c r="A149" s="9" t="s">
        <v>253</v>
      </c>
      <c r="B149" s="9" t="s">
        <v>272</v>
      </c>
      <c r="C149" s="4" t="str">
        <f t="shared" si="3"/>
        <v>4.2.5.</v>
      </c>
      <c r="F149" s="4" t="s">
        <v>175</v>
      </c>
      <c r="G149" s="4" t="s">
        <v>175</v>
      </c>
      <c r="L149" s="4" t="s">
        <v>175</v>
      </c>
    </row>
    <row r="150" spans="1:31" s="4" customFormat="1" ht="15.75" hidden="1">
      <c r="A150" s="9" t="s">
        <v>254</v>
      </c>
      <c r="B150" s="9" t="s">
        <v>273</v>
      </c>
      <c r="C150" s="4" t="str">
        <f t="shared" si="3"/>
        <v>4.2.6.</v>
      </c>
      <c r="F150" s="4" t="s">
        <v>174</v>
      </c>
      <c r="G150" s="4" t="s">
        <v>174</v>
      </c>
      <c r="L150" s="4" t="s">
        <v>175</v>
      </c>
    </row>
    <row r="151" spans="1:31" s="4" customFormat="1" ht="15.75" hidden="1">
      <c r="A151" s="9" t="s">
        <v>255</v>
      </c>
      <c r="B151" s="9" t="s">
        <v>171</v>
      </c>
      <c r="C151" s="4" t="str">
        <f t="shared" si="3"/>
        <v>4.3.1.</v>
      </c>
      <c r="D151" s="92"/>
      <c r="E151" s="90"/>
      <c r="F151" s="4" t="s">
        <v>175</v>
      </c>
      <c r="G151" s="4" t="s">
        <v>175</v>
      </c>
      <c r="L151" s="4" t="s">
        <v>175</v>
      </c>
      <c r="N151" s="59"/>
      <c r="AE151" s="59"/>
    </row>
    <row r="152" spans="1:31" s="59" customFormat="1" ht="15.75" hidden="1">
      <c r="A152" s="9" t="s">
        <v>256</v>
      </c>
      <c r="B152" s="9" t="s">
        <v>274</v>
      </c>
      <c r="C152" s="4" t="str">
        <f t="shared" si="3"/>
        <v>4.3.2.</v>
      </c>
      <c r="D152" s="92"/>
      <c r="E152" s="90"/>
      <c r="F152" s="4" t="s">
        <v>175</v>
      </c>
      <c r="G152" s="4" t="s">
        <v>175</v>
      </c>
      <c r="H152" s="4"/>
      <c r="I152" s="4"/>
      <c r="J152" s="4"/>
      <c r="K152" s="4"/>
      <c r="L152" s="4" t="s">
        <v>175</v>
      </c>
      <c r="M152" s="4"/>
    </row>
    <row r="153" spans="1:31" s="59" customFormat="1" ht="15.75" hidden="1">
      <c r="A153" s="9" t="s">
        <v>257</v>
      </c>
      <c r="B153" s="9" t="s">
        <v>268</v>
      </c>
      <c r="C153" s="4" t="str">
        <f t="shared" si="3"/>
        <v>4.3.3.</v>
      </c>
      <c r="D153" s="92"/>
      <c r="E153" s="90"/>
      <c r="F153" s="4" t="s">
        <v>175</v>
      </c>
      <c r="G153" s="4" t="s">
        <v>175</v>
      </c>
      <c r="H153" s="4"/>
      <c r="I153" s="4"/>
      <c r="J153" s="4"/>
      <c r="K153" s="4"/>
      <c r="L153" s="4" t="s">
        <v>175</v>
      </c>
      <c r="M153" s="4"/>
    </row>
    <row r="154" spans="1:31" s="59" customFormat="1" ht="15.75" hidden="1">
      <c r="A154" s="9" t="s">
        <v>258</v>
      </c>
      <c r="B154" s="9" t="s">
        <v>275</v>
      </c>
      <c r="C154" s="4" t="str">
        <f t="shared" si="3"/>
        <v>5.1.1.</v>
      </c>
      <c r="D154" s="92"/>
      <c r="E154" s="90"/>
      <c r="F154" s="4" t="s">
        <v>174</v>
      </c>
      <c r="G154" s="4" t="s">
        <v>174</v>
      </c>
      <c r="H154" s="4"/>
      <c r="I154" s="4"/>
      <c r="J154" s="4"/>
      <c r="K154" s="4"/>
      <c r="L154" s="4" t="s">
        <v>175</v>
      </c>
      <c r="M154" s="4"/>
    </row>
    <row r="155" spans="1:31" s="59" customFormat="1" ht="15.75" hidden="1">
      <c r="A155" s="9" t="s">
        <v>259</v>
      </c>
      <c r="B155" s="9" t="s">
        <v>276</v>
      </c>
      <c r="C155" s="4" t="str">
        <f t="shared" si="3"/>
        <v>5.1.3.</v>
      </c>
      <c r="D155" s="92"/>
      <c r="E155" s="90"/>
      <c r="F155" s="4" t="s">
        <v>174</v>
      </c>
      <c r="G155" s="4" t="s">
        <v>174</v>
      </c>
      <c r="H155" s="4"/>
      <c r="I155" s="4"/>
      <c r="J155" s="4"/>
      <c r="K155" s="4"/>
      <c r="L155" s="4" t="s">
        <v>175</v>
      </c>
      <c r="M155" s="4"/>
    </row>
    <row r="156" spans="1:31" s="59" customFormat="1" ht="15.75" hidden="1">
      <c r="A156" s="9" t="s">
        <v>260</v>
      </c>
      <c r="B156" s="9" t="s">
        <v>277</v>
      </c>
      <c r="C156" s="4" t="str">
        <f t="shared" si="3"/>
        <v>5.1.4.</v>
      </c>
      <c r="D156" s="92"/>
      <c r="E156" s="90"/>
      <c r="F156" s="4" t="s">
        <v>174</v>
      </c>
      <c r="G156" s="4" t="s">
        <v>174</v>
      </c>
      <c r="H156" s="4"/>
      <c r="I156" s="4"/>
      <c r="J156" s="4"/>
      <c r="K156" s="4"/>
      <c r="L156" s="4" t="s">
        <v>175</v>
      </c>
      <c r="M156" s="4"/>
    </row>
    <row r="157" spans="1:31" s="59" customFormat="1" ht="15.75" hidden="1">
      <c r="A157" s="9" t="s">
        <v>261</v>
      </c>
      <c r="B157" s="9" t="s">
        <v>172</v>
      </c>
      <c r="C157" s="4" t="str">
        <f t="shared" si="3"/>
        <v>5.2.3.</v>
      </c>
      <c r="D157" s="92"/>
      <c r="E157" s="90"/>
      <c r="F157" s="4" t="s">
        <v>174</v>
      </c>
      <c r="G157" s="4" t="s">
        <v>174</v>
      </c>
      <c r="H157" s="4"/>
      <c r="I157" s="4"/>
      <c r="J157" s="4"/>
      <c r="K157" s="4"/>
      <c r="L157" s="4" t="s">
        <v>175</v>
      </c>
      <c r="M157" s="4"/>
    </row>
    <row r="158" spans="1:31" s="59" customFormat="1" ht="15.75" hidden="1">
      <c r="A158" s="9" t="s">
        <v>262</v>
      </c>
      <c r="B158" s="9" t="s">
        <v>278</v>
      </c>
      <c r="C158" s="4" t="str">
        <f t="shared" si="3"/>
        <v>5.6.1.</v>
      </c>
      <c r="D158" s="92"/>
      <c r="E158" s="90"/>
      <c r="F158" s="4" t="s">
        <v>175</v>
      </c>
      <c r="G158" s="4" t="s">
        <v>175</v>
      </c>
      <c r="H158" s="4"/>
      <c r="I158" s="4"/>
      <c r="J158" s="4"/>
      <c r="K158" s="4"/>
      <c r="L158" s="4" t="s">
        <v>175</v>
      </c>
      <c r="M158" s="4"/>
    </row>
    <row r="159" spans="1:31" s="59" customFormat="1" ht="15.75" hidden="1">
      <c r="A159" s="9" t="s">
        <v>263</v>
      </c>
      <c r="B159" s="9" t="s">
        <v>173</v>
      </c>
      <c r="C159" s="4" t="str">
        <f t="shared" si="3"/>
        <v>5.7.7.</v>
      </c>
      <c r="D159" s="92"/>
      <c r="E159" s="90"/>
      <c r="F159" s="4" t="s">
        <v>174</v>
      </c>
      <c r="G159" s="4" t="s">
        <v>174</v>
      </c>
      <c r="H159" s="4"/>
      <c r="I159" s="4"/>
      <c r="J159" s="4"/>
      <c r="K159" s="4"/>
      <c r="L159" s="4" t="s">
        <v>175</v>
      </c>
      <c r="M159" s="4"/>
    </row>
    <row r="160" spans="1:31" s="59" customFormat="1" ht="15.75" hidden="1">
      <c r="A160" s="9" t="s">
        <v>264</v>
      </c>
      <c r="B160" s="9" t="s">
        <v>279</v>
      </c>
      <c r="C160" s="4" t="str">
        <f t="shared" si="3"/>
        <v>5.8.4.</v>
      </c>
      <c r="D160" s="92"/>
      <c r="E160" s="90"/>
      <c r="F160" s="4" t="s">
        <v>174</v>
      </c>
      <c r="G160" s="4" t="s">
        <v>174</v>
      </c>
      <c r="H160" s="4"/>
      <c r="I160" s="4"/>
      <c r="J160" s="4"/>
      <c r="K160" s="4"/>
      <c r="L160" s="4" t="s">
        <v>175</v>
      </c>
      <c r="M160" s="4"/>
    </row>
    <row r="161" spans="1:13" s="59" customFormat="1" ht="15.75" hidden="1">
      <c r="A161" s="9" t="s">
        <v>265</v>
      </c>
      <c r="B161" s="9" t="s">
        <v>280</v>
      </c>
      <c r="C161" s="4" t="str">
        <f t="shared" si="3"/>
        <v>5.8.7.</v>
      </c>
      <c r="D161" s="92"/>
      <c r="E161" s="90"/>
      <c r="F161" s="4" t="s">
        <v>174</v>
      </c>
      <c r="G161" s="4" t="s">
        <v>174</v>
      </c>
      <c r="H161" s="4"/>
      <c r="I161" s="4"/>
      <c r="J161" s="4"/>
      <c r="K161" s="4"/>
      <c r="L161" s="4" t="s">
        <v>175</v>
      </c>
      <c r="M161" s="4"/>
    </row>
    <row r="162" spans="1:13" s="59" customFormat="1" hidden="1">
      <c r="A162" s="90"/>
      <c r="C162" s="91"/>
      <c r="D162" s="92"/>
      <c r="E162" s="90"/>
    </row>
    <row r="163" spans="1:13" s="59" customFormat="1" hidden="1">
      <c r="A163" s="90"/>
      <c r="C163" s="91"/>
      <c r="D163" s="92"/>
      <c r="E163" s="90"/>
    </row>
    <row r="164" spans="1:13" s="59" customFormat="1" hidden="1">
      <c r="A164" s="90"/>
      <c r="C164" s="91"/>
      <c r="D164" s="92"/>
      <c r="E164" s="90"/>
    </row>
    <row r="165" spans="1:13" s="59" customFormat="1" hidden="1">
      <c r="A165" s="90"/>
      <c r="C165" s="91"/>
      <c r="D165" s="92"/>
      <c r="E165" s="90"/>
    </row>
    <row r="166" spans="1:13" s="59" customFormat="1">
      <c r="A166" s="90"/>
      <c r="C166" s="91"/>
      <c r="D166" s="92"/>
      <c r="E166" s="90"/>
    </row>
    <row r="167" spans="1:13" s="59" customFormat="1">
      <c r="A167" s="90"/>
      <c r="C167" s="91"/>
      <c r="D167" s="92"/>
      <c r="E167" s="90"/>
    </row>
    <row r="168" spans="1:13" s="59" customFormat="1">
      <c r="A168" s="90"/>
      <c r="C168" s="91"/>
      <c r="D168" s="92"/>
      <c r="E168" s="90"/>
    </row>
    <row r="169" spans="1:13" s="59" customFormat="1">
      <c r="A169" s="90"/>
      <c r="C169" s="91"/>
      <c r="D169" s="92"/>
      <c r="E169" s="90"/>
    </row>
    <row r="170" spans="1:13" s="59" customFormat="1">
      <c r="A170" s="90"/>
      <c r="C170" s="91"/>
      <c r="D170" s="92"/>
      <c r="E170" s="90"/>
    </row>
    <row r="171" spans="1:13" s="59" customFormat="1">
      <c r="A171" s="90"/>
      <c r="C171" s="91"/>
      <c r="D171" s="92"/>
      <c r="E171" s="90"/>
    </row>
    <row r="172" spans="1:13" s="59" customFormat="1">
      <c r="A172" s="90"/>
      <c r="C172" s="91"/>
      <c r="D172" s="92"/>
      <c r="E172" s="90"/>
    </row>
    <row r="173" spans="1:13" s="59" customFormat="1">
      <c r="A173" s="90"/>
      <c r="C173" s="91"/>
      <c r="D173" s="92"/>
      <c r="E173" s="90"/>
    </row>
    <row r="174" spans="1:13" s="59" customFormat="1">
      <c r="A174" s="90"/>
      <c r="C174" s="91"/>
      <c r="D174" s="92"/>
      <c r="E174" s="90"/>
    </row>
    <row r="175" spans="1:13" s="59" customFormat="1">
      <c r="A175" s="90"/>
      <c r="C175" s="91"/>
      <c r="D175" s="92"/>
      <c r="E175" s="90"/>
    </row>
    <row r="176" spans="1:13" s="59" customFormat="1">
      <c r="A176" s="90"/>
      <c r="C176" s="91"/>
      <c r="D176" s="92"/>
      <c r="E176" s="90"/>
    </row>
    <row r="177" spans="1:31" s="59" customFormat="1">
      <c r="A177" s="134"/>
      <c r="C177" s="91"/>
      <c r="D177" s="92"/>
      <c r="E177" s="134"/>
    </row>
    <row r="178" spans="1:31" s="59" customFormat="1">
      <c r="A178" s="4"/>
      <c r="B178" s="4"/>
      <c r="C178" s="4"/>
      <c r="D178" s="4"/>
      <c r="E178" s="4"/>
      <c r="F178" s="4"/>
      <c r="G178" s="4"/>
      <c r="H178" s="4"/>
      <c r="I178" s="4"/>
      <c r="J178" s="4"/>
      <c r="K178" s="4"/>
      <c r="L178" s="4"/>
      <c r="M178" s="4"/>
      <c r="N178" s="4"/>
      <c r="AE178" s="4"/>
    </row>
  </sheetData>
  <sheetProtection password="CA50" sheet="1" objects="1" scenarios="1"/>
  <mergeCells count="87">
    <mergeCell ref="G44:N44"/>
    <mergeCell ref="D43:F43"/>
    <mergeCell ref="D44:F44"/>
    <mergeCell ref="A107:L107"/>
    <mergeCell ref="G82:N82"/>
    <mergeCell ref="M76:N76"/>
    <mergeCell ref="L81:N81"/>
    <mergeCell ref="A76:L76"/>
    <mergeCell ref="A77:L77"/>
    <mergeCell ref="M77:N77"/>
    <mergeCell ref="A78:L78"/>
    <mergeCell ref="A73:L73"/>
    <mergeCell ref="A74:L74"/>
    <mergeCell ref="A70:L70"/>
    <mergeCell ref="M68:N68"/>
    <mergeCell ref="M69:N75"/>
    <mergeCell ref="P84:P85"/>
    <mergeCell ref="A91:L91"/>
    <mergeCell ref="A95:L95"/>
    <mergeCell ref="A99:L99"/>
    <mergeCell ref="A103:L103"/>
    <mergeCell ref="A75:L75"/>
    <mergeCell ref="A66:N66"/>
    <mergeCell ref="A68:L68"/>
    <mergeCell ref="A69:L69"/>
    <mergeCell ref="A71:L71"/>
    <mergeCell ref="A72:L72"/>
    <mergeCell ref="P61:P65"/>
    <mergeCell ref="A61:I61"/>
    <mergeCell ref="A62:I62"/>
    <mergeCell ref="A63:I63"/>
    <mergeCell ref="A64:I64"/>
    <mergeCell ref="A65:I65"/>
    <mergeCell ref="E52:N52"/>
    <mergeCell ref="A60:I60"/>
    <mergeCell ref="E53:F53"/>
    <mergeCell ref="G53:L53"/>
    <mergeCell ref="G54:L54"/>
    <mergeCell ref="A55:N55"/>
    <mergeCell ref="A47:C47"/>
    <mergeCell ref="A49:B49"/>
    <mergeCell ref="C49:N49"/>
    <mergeCell ref="G47:N47"/>
    <mergeCell ref="D47:F47"/>
    <mergeCell ref="B35:N35"/>
    <mergeCell ref="D30:N30"/>
    <mergeCell ref="B31:N31"/>
    <mergeCell ref="D32:N32"/>
    <mergeCell ref="B33:N33"/>
    <mergeCell ref="D34:N34"/>
    <mergeCell ref="C22:N22"/>
    <mergeCell ref="A26:N26"/>
    <mergeCell ref="B29:N29"/>
    <mergeCell ref="A28:N28"/>
    <mergeCell ref="L23:N23"/>
    <mergeCell ref="D23:F23"/>
    <mergeCell ref="D24:N24"/>
    <mergeCell ref="C21:N21"/>
    <mergeCell ref="A8:L8"/>
    <mergeCell ref="B13:C13"/>
    <mergeCell ref="D13:N13"/>
    <mergeCell ref="B14:C14"/>
    <mergeCell ref="D14:N14"/>
    <mergeCell ref="B15:C15"/>
    <mergeCell ref="D15:N15"/>
    <mergeCell ref="J19:K19"/>
    <mergeCell ref="A16:B16"/>
    <mergeCell ref="G16:N16"/>
    <mergeCell ref="D17:N17"/>
    <mergeCell ref="D18:N18"/>
    <mergeCell ref="B20:N20"/>
    <mergeCell ref="G45:N45"/>
    <mergeCell ref="G46:N46"/>
    <mergeCell ref="D36:N36"/>
    <mergeCell ref="B37:N37"/>
    <mergeCell ref="D38:N38"/>
    <mergeCell ref="A40:C42"/>
    <mergeCell ref="A45:C45"/>
    <mergeCell ref="A46:C46"/>
    <mergeCell ref="D45:F45"/>
    <mergeCell ref="D46:F46"/>
    <mergeCell ref="A43:C43"/>
    <mergeCell ref="A44:C44"/>
    <mergeCell ref="G40:N42"/>
    <mergeCell ref="D40:F41"/>
    <mergeCell ref="D42:F42"/>
    <mergeCell ref="G43:N43"/>
  </mergeCells>
  <dataValidations count="12">
    <dataValidation type="list" allowBlank="1" showInputMessage="1" showErrorMessage="1" sqref="L57 G43:G47">
      <formula1>$AC$9:$AC$10</formula1>
    </dataValidation>
    <dataValidation type="list" allowBlank="1" showInputMessage="1" showErrorMessage="1" sqref="WVV983112:WVV983116 WLZ983112:WLZ983116 WCD983112:WCD983116 VSH983112:VSH983116 VIL983112:VIL983116 UYP983112:UYP983116 UOT983112:UOT983116 UEX983112:UEX983116 TVB983112:TVB983116 TLF983112:TLF983116 TBJ983112:TBJ983116 SRN983112:SRN983116 SHR983112:SHR983116 RXV983112:RXV983116 RNZ983112:RNZ983116 RED983112:RED983116 QUH983112:QUH983116 QKL983112:QKL983116 QAP983112:QAP983116 PQT983112:PQT983116 PGX983112:PGX983116 OXB983112:OXB983116 ONF983112:ONF983116 ODJ983112:ODJ983116 NTN983112:NTN983116 NJR983112:NJR983116 MZV983112:MZV983116 MPZ983112:MPZ983116 MGD983112:MGD983116 LWH983112:LWH983116 LML983112:LML983116 LCP983112:LCP983116 KST983112:KST983116 KIX983112:KIX983116 JZB983112:JZB983116 JPF983112:JPF983116 JFJ983112:JFJ983116 IVN983112:IVN983116 ILR983112:ILR983116 IBV983112:IBV983116 HRZ983112:HRZ983116 HID983112:HID983116 GYH983112:GYH983116 GOL983112:GOL983116 GEP983112:GEP983116 FUT983112:FUT983116 FKX983112:FKX983116 FBB983112:FBB983116 ERF983112:ERF983116 EHJ983112:EHJ983116 DXN983112:DXN983116 DNR983112:DNR983116 DDV983112:DDV983116 CTZ983112:CTZ983116 CKD983112:CKD983116 CAH983112:CAH983116 BQL983112:BQL983116 BGP983112:BGP983116 AWT983112:AWT983116 AMX983112:AMX983116 ADB983112:ADB983116 TF983112:TF983116 JJ983112:JJ983116 N983112:N983116 WVV917576:WVV917580 WLZ917576:WLZ917580 WCD917576:WCD917580 VSH917576:VSH917580 VIL917576:VIL917580 UYP917576:UYP917580 UOT917576:UOT917580 UEX917576:UEX917580 TVB917576:TVB917580 TLF917576:TLF917580 TBJ917576:TBJ917580 SRN917576:SRN917580 SHR917576:SHR917580 RXV917576:RXV917580 RNZ917576:RNZ917580 RED917576:RED917580 QUH917576:QUH917580 QKL917576:QKL917580 QAP917576:QAP917580 PQT917576:PQT917580 PGX917576:PGX917580 OXB917576:OXB917580 ONF917576:ONF917580 ODJ917576:ODJ917580 NTN917576:NTN917580 NJR917576:NJR917580 MZV917576:MZV917580 MPZ917576:MPZ917580 MGD917576:MGD917580 LWH917576:LWH917580 LML917576:LML917580 LCP917576:LCP917580 KST917576:KST917580 KIX917576:KIX917580 JZB917576:JZB917580 JPF917576:JPF917580 JFJ917576:JFJ917580 IVN917576:IVN917580 ILR917576:ILR917580 IBV917576:IBV917580 HRZ917576:HRZ917580 HID917576:HID917580 GYH917576:GYH917580 GOL917576:GOL917580 GEP917576:GEP917580 FUT917576:FUT917580 FKX917576:FKX917580 FBB917576:FBB917580 ERF917576:ERF917580 EHJ917576:EHJ917580 DXN917576:DXN917580 DNR917576:DNR917580 DDV917576:DDV917580 CTZ917576:CTZ917580 CKD917576:CKD917580 CAH917576:CAH917580 BQL917576:BQL917580 BGP917576:BGP917580 AWT917576:AWT917580 AMX917576:AMX917580 ADB917576:ADB917580 TF917576:TF917580 JJ917576:JJ917580 N917576:N917580 WVV852040:WVV852044 WLZ852040:WLZ852044 WCD852040:WCD852044 VSH852040:VSH852044 VIL852040:VIL852044 UYP852040:UYP852044 UOT852040:UOT852044 UEX852040:UEX852044 TVB852040:TVB852044 TLF852040:TLF852044 TBJ852040:TBJ852044 SRN852040:SRN852044 SHR852040:SHR852044 RXV852040:RXV852044 RNZ852040:RNZ852044 RED852040:RED852044 QUH852040:QUH852044 QKL852040:QKL852044 QAP852040:QAP852044 PQT852040:PQT852044 PGX852040:PGX852044 OXB852040:OXB852044 ONF852040:ONF852044 ODJ852040:ODJ852044 NTN852040:NTN852044 NJR852040:NJR852044 MZV852040:MZV852044 MPZ852040:MPZ852044 MGD852040:MGD852044 LWH852040:LWH852044 LML852040:LML852044 LCP852040:LCP852044 KST852040:KST852044 KIX852040:KIX852044 JZB852040:JZB852044 JPF852040:JPF852044 JFJ852040:JFJ852044 IVN852040:IVN852044 ILR852040:ILR852044 IBV852040:IBV852044 HRZ852040:HRZ852044 HID852040:HID852044 GYH852040:GYH852044 GOL852040:GOL852044 GEP852040:GEP852044 FUT852040:FUT852044 FKX852040:FKX852044 FBB852040:FBB852044 ERF852040:ERF852044 EHJ852040:EHJ852044 DXN852040:DXN852044 DNR852040:DNR852044 DDV852040:DDV852044 CTZ852040:CTZ852044 CKD852040:CKD852044 CAH852040:CAH852044 BQL852040:BQL852044 BGP852040:BGP852044 AWT852040:AWT852044 AMX852040:AMX852044 ADB852040:ADB852044 TF852040:TF852044 JJ852040:JJ852044 N852040:N852044 WVV786504:WVV786508 WLZ786504:WLZ786508 WCD786504:WCD786508 VSH786504:VSH786508 VIL786504:VIL786508 UYP786504:UYP786508 UOT786504:UOT786508 UEX786504:UEX786508 TVB786504:TVB786508 TLF786504:TLF786508 TBJ786504:TBJ786508 SRN786504:SRN786508 SHR786504:SHR786508 RXV786504:RXV786508 RNZ786504:RNZ786508 RED786504:RED786508 QUH786504:QUH786508 QKL786504:QKL786508 QAP786504:QAP786508 PQT786504:PQT786508 PGX786504:PGX786508 OXB786504:OXB786508 ONF786504:ONF786508 ODJ786504:ODJ786508 NTN786504:NTN786508 NJR786504:NJR786508 MZV786504:MZV786508 MPZ786504:MPZ786508 MGD786504:MGD786508 LWH786504:LWH786508 LML786504:LML786508 LCP786504:LCP786508 KST786504:KST786508 KIX786504:KIX786508 JZB786504:JZB786508 JPF786504:JPF786508 JFJ786504:JFJ786508 IVN786504:IVN786508 ILR786504:ILR786508 IBV786504:IBV786508 HRZ786504:HRZ786508 HID786504:HID786508 GYH786504:GYH786508 GOL786504:GOL786508 GEP786504:GEP786508 FUT786504:FUT786508 FKX786504:FKX786508 FBB786504:FBB786508 ERF786504:ERF786508 EHJ786504:EHJ786508 DXN786504:DXN786508 DNR786504:DNR786508 DDV786504:DDV786508 CTZ786504:CTZ786508 CKD786504:CKD786508 CAH786504:CAH786508 BQL786504:BQL786508 BGP786504:BGP786508 AWT786504:AWT786508 AMX786504:AMX786508 ADB786504:ADB786508 TF786504:TF786508 JJ786504:JJ786508 N786504:N786508 WVV720968:WVV720972 WLZ720968:WLZ720972 WCD720968:WCD720972 VSH720968:VSH720972 VIL720968:VIL720972 UYP720968:UYP720972 UOT720968:UOT720972 UEX720968:UEX720972 TVB720968:TVB720972 TLF720968:TLF720972 TBJ720968:TBJ720972 SRN720968:SRN720972 SHR720968:SHR720972 RXV720968:RXV720972 RNZ720968:RNZ720972 RED720968:RED720972 QUH720968:QUH720972 QKL720968:QKL720972 QAP720968:QAP720972 PQT720968:PQT720972 PGX720968:PGX720972 OXB720968:OXB720972 ONF720968:ONF720972 ODJ720968:ODJ720972 NTN720968:NTN720972 NJR720968:NJR720972 MZV720968:MZV720972 MPZ720968:MPZ720972 MGD720968:MGD720972 LWH720968:LWH720972 LML720968:LML720972 LCP720968:LCP720972 KST720968:KST720972 KIX720968:KIX720972 JZB720968:JZB720972 JPF720968:JPF720972 JFJ720968:JFJ720972 IVN720968:IVN720972 ILR720968:ILR720972 IBV720968:IBV720972 HRZ720968:HRZ720972 HID720968:HID720972 GYH720968:GYH720972 GOL720968:GOL720972 GEP720968:GEP720972 FUT720968:FUT720972 FKX720968:FKX720972 FBB720968:FBB720972 ERF720968:ERF720972 EHJ720968:EHJ720972 DXN720968:DXN720972 DNR720968:DNR720972 DDV720968:DDV720972 CTZ720968:CTZ720972 CKD720968:CKD720972 CAH720968:CAH720972 BQL720968:BQL720972 BGP720968:BGP720972 AWT720968:AWT720972 AMX720968:AMX720972 ADB720968:ADB720972 TF720968:TF720972 JJ720968:JJ720972 N720968:N720972 WVV655432:WVV655436 WLZ655432:WLZ655436 WCD655432:WCD655436 VSH655432:VSH655436 VIL655432:VIL655436 UYP655432:UYP655436 UOT655432:UOT655436 UEX655432:UEX655436 TVB655432:TVB655436 TLF655432:TLF655436 TBJ655432:TBJ655436 SRN655432:SRN655436 SHR655432:SHR655436 RXV655432:RXV655436 RNZ655432:RNZ655436 RED655432:RED655436 QUH655432:QUH655436 QKL655432:QKL655436 QAP655432:QAP655436 PQT655432:PQT655436 PGX655432:PGX655436 OXB655432:OXB655436 ONF655432:ONF655436 ODJ655432:ODJ655436 NTN655432:NTN655436 NJR655432:NJR655436 MZV655432:MZV655436 MPZ655432:MPZ655436 MGD655432:MGD655436 LWH655432:LWH655436 LML655432:LML655436 LCP655432:LCP655436 KST655432:KST655436 KIX655432:KIX655436 JZB655432:JZB655436 JPF655432:JPF655436 JFJ655432:JFJ655436 IVN655432:IVN655436 ILR655432:ILR655436 IBV655432:IBV655436 HRZ655432:HRZ655436 HID655432:HID655436 GYH655432:GYH655436 GOL655432:GOL655436 GEP655432:GEP655436 FUT655432:FUT655436 FKX655432:FKX655436 FBB655432:FBB655436 ERF655432:ERF655436 EHJ655432:EHJ655436 DXN655432:DXN655436 DNR655432:DNR655436 DDV655432:DDV655436 CTZ655432:CTZ655436 CKD655432:CKD655436 CAH655432:CAH655436 BQL655432:BQL655436 BGP655432:BGP655436 AWT655432:AWT655436 AMX655432:AMX655436 ADB655432:ADB655436 TF655432:TF655436 JJ655432:JJ655436 N655432:N655436 WVV589896:WVV589900 WLZ589896:WLZ589900 WCD589896:WCD589900 VSH589896:VSH589900 VIL589896:VIL589900 UYP589896:UYP589900 UOT589896:UOT589900 UEX589896:UEX589900 TVB589896:TVB589900 TLF589896:TLF589900 TBJ589896:TBJ589900 SRN589896:SRN589900 SHR589896:SHR589900 RXV589896:RXV589900 RNZ589896:RNZ589900 RED589896:RED589900 QUH589896:QUH589900 QKL589896:QKL589900 QAP589896:QAP589900 PQT589896:PQT589900 PGX589896:PGX589900 OXB589896:OXB589900 ONF589896:ONF589900 ODJ589896:ODJ589900 NTN589896:NTN589900 NJR589896:NJR589900 MZV589896:MZV589900 MPZ589896:MPZ589900 MGD589896:MGD589900 LWH589896:LWH589900 LML589896:LML589900 LCP589896:LCP589900 KST589896:KST589900 KIX589896:KIX589900 JZB589896:JZB589900 JPF589896:JPF589900 JFJ589896:JFJ589900 IVN589896:IVN589900 ILR589896:ILR589900 IBV589896:IBV589900 HRZ589896:HRZ589900 HID589896:HID589900 GYH589896:GYH589900 GOL589896:GOL589900 GEP589896:GEP589900 FUT589896:FUT589900 FKX589896:FKX589900 FBB589896:FBB589900 ERF589896:ERF589900 EHJ589896:EHJ589900 DXN589896:DXN589900 DNR589896:DNR589900 DDV589896:DDV589900 CTZ589896:CTZ589900 CKD589896:CKD589900 CAH589896:CAH589900 BQL589896:BQL589900 BGP589896:BGP589900 AWT589896:AWT589900 AMX589896:AMX589900 ADB589896:ADB589900 TF589896:TF589900 JJ589896:JJ589900 N589896:N589900 WVV524360:WVV524364 WLZ524360:WLZ524364 WCD524360:WCD524364 VSH524360:VSH524364 VIL524360:VIL524364 UYP524360:UYP524364 UOT524360:UOT524364 UEX524360:UEX524364 TVB524360:TVB524364 TLF524360:TLF524364 TBJ524360:TBJ524364 SRN524360:SRN524364 SHR524360:SHR524364 RXV524360:RXV524364 RNZ524360:RNZ524364 RED524360:RED524364 QUH524360:QUH524364 QKL524360:QKL524364 QAP524360:QAP524364 PQT524360:PQT524364 PGX524360:PGX524364 OXB524360:OXB524364 ONF524360:ONF524364 ODJ524360:ODJ524364 NTN524360:NTN524364 NJR524360:NJR524364 MZV524360:MZV524364 MPZ524360:MPZ524364 MGD524360:MGD524364 LWH524360:LWH524364 LML524360:LML524364 LCP524360:LCP524364 KST524360:KST524364 KIX524360:KIX524364 JZB524360:JZB524364 JPF524360:JPF524364 JFJ524360:JFJ524364 IVN524360:IVN524364 ILR524360:ILR524364 IBV524360:IBV524364 HRZ524360:HRZ524364 HID524360:HID524364 GYH524360:GYH524364 GOL524360:GOL524364 GEP524360:GEP524364 FUT524360:FUT524364 FKX524360:FKX524364 FBB524360:FBB524364 ERF524360:ERF524364 EHJ524360:EHJ524364 DXN524360:DXN524364 DNR524360:DNR524364 DDV524360:DDV524364 CTZ524360:CTZ524364 CKD524360:CKD524364 CAH524360:CAH524364 BQL524360:BQL524364 BGP524360:BGP524364 AWT524360:AWT524364 AMX524360:AMX524364 ADB524360:ADB524364 TF524360:TF524364 JJ524360:JJ524364 N524360:N524364 WVV458824:WVV458828 WLZ458824:WLZ458828 WCD458824:WCD458828 VSH458824:VSH458828 VIL458824:VIL458828 UYP458824:UYP458828 UOT458824:UOT458828 UEX458824:UEX458828 TVB458824:TVB458828 TLF458824:TLF458828 TBJ458824:TBJ458828 SRN458824:SRN458828 SHR458824:SHR458828 RXV458824:RXV458828 RNZ458824:RNZ458828 RED458824:RED458828 QUH458824:QUH458828 QKL458824:QKL458828 QAP458824:QAP458828 PQT458824:PQT458828 PGX458824:PGX458828 OXB458824:OXB458828 ONF458824:ONF458828 ODJ458824:ODJ458828 NTN458824:NTN458828 NJR458824:NJR458828 MZV458824:MZV458828 MPZ458824:MPZ458828 MGD458824:MGD458828 LWH458824:LWH458828 LML458824:LML458828 LCP458824:LCP458828 KST458824:KST458828 KIX458824:KIX458828 JZB458824:JZB458828 JPF458824:JPF458828 JFJ458824:JFJ458828 IVN458824:IVN458828 ILR458824:ILR458828 IBV458824:IBV458828 HRZ458824:HRZ458828 HID458824:HID458828 GYH458824:GYH458828 GOL458824:GOL458828 GEP458824:GEP458828 FUT458824:FUT458828 FKX458824:FKX458828 FBB458824:FBB458828 ERF458824:ERF458828 EHJ458824:EHJ458828 DXN458824:DXN458828 DNR458824:DNR458828 DDV458824:DDV458828 CTZ458824:CTZ458828 CKD458824:CKD458828 CAH458824:CAH458828 BQL458824:BQL458828 BGP458824:BGP458828 AWT458824:AWT458828 AMX458824:AMX458828 ADB458824:ADB458828 TF458824:TF458828 JJ458824:JJ458828 N458824:N458828 WVV393288:WVV393292 WLZ393288:WLZ393292 WCD393288:WCD393292 VSH393288:VSH393292 VIL393288:VIL393292 UYP393288:UYP393292 UOT393288:UOT393292 UEX393288:UEX393292 TVB393288:TVB393292 TLF393288:TLF393292 TBJ393288:TBJ393292 SRN393288:SRN393292 SHR393288:SHR393292 RXV393288:RXV393292 RNZ393288:RNZ393292 RED393288:RED393292 QUH393288:QUH393292 QKL393288:QKL393292 QAP393288:QAP393292 PQT393288:PQT393292 PGX393288:PGX393292 OXB393288:OXB393292 ONF393288:ONF393292 ODJ393288:ODJ393292 NTN393288:NTN393292 NJR393288:NJR393292 MZV393288:MZV393292 MPZ393288:MPZ393292 MGD393288:MGD393292 LWH393288:LWH393292 LML393288:LML393292 LCP393288:LCP393292 KST393288:KST393292 KIX393288:KIX393292 JZB393288:JZB393292 JPF393288:JPF393292 JFJ393288:JFJ393292 IVN393288:IVN393292 ILR393288:ILR393292 IBV393288:IBV393292 HRZ393288:HRZ393292 HID393288:HID393292 GYH393288:GYH393292 GOL393288:GOL393292 GEP393288:GEP393292 FUT393288:FUT393292 FKX393288:FKX393292 FBB393288:FBB393292 ERF393288:ERF393292 EHJ393288:EHJ393292 DXN393288:DXN393292 DNR393288:DNR393292 DDV393288:DDV393292 CTZ393288:CTZ393292 CKD393288:CKD393292 CAH393288:CAH393292 BQL393288:BQL393292 BGP393288:BGP393292 AWT393288:AWT393292 AMX393288:AMX393292 ADB393288:ADB393292 TF393288:TF393292 JJ393288:JJ393292 N393288:N393292 WVV327752:WVV327756 WLZ327752:WLZ327756 WCD327752:WCD327756 VSH327752:VSH327756 VIL327752:VIL327756 UYP327752:UYP327756 UOT327752:UOT327756 UEX327752:UEX327756 TVB327752:TVB327756 TLF327752:TLF327756 TBJ327752:TBJ327756 SRN327752:SRN327756 SHR327752:SHR327756 RXV327752:RXV327756 RNZ327752:RNZ327756 RED327752:RED327756 QUH327752:QUH327756 QKL327752:QKL327756 QAP327752:QAP327756 PQT327752:PQT327756 PGX327752:PGX327756 OXB327752:OXB327756 ONF327752:ONF327756 ODJ327752:ODJ327756 NTN327752:NTN327756 NJR327752:NJR327756 MZV327752:MZV327756 MPZ327752:MPZ327756 MGD327752:MGD327756 LWH327752:LWH327756 LML327752:LML327756 LCP327752:LCP327756 KST327752:KST327756 KIX327752:KIX327756 JZB327752:JZB327756 JPF327752:JPF327756 JFJ327752:JFJ327756 IVN327752:IVN327756 ILR327752:ILR327756 IBV327752:IBV327756 HRZ327752:HRZ327756 HID327752:HID327756 GYH327752:GYH327756 GOL327752:GOL327756 GEP327752:GEP327756 FUT327752:FUT327756 FKX327752:FKX327756 FBB327752:FBB327756 ERF327752:ERF327756 EHJ327752:EHJ327756 DXN327752:DXN327756 DNR327752:DNR327756 DDV327752:DDV327756 CTZ327752:CTZ327756 CKD327752:CKD327756 CAH327752:CAH327756 BQL327752:BQL327756 BGP327752:BGP327756 AWT327752:AWT327756 AMX327752:AMX327756 ADB327752:ADB327756 TF327752:TF327756 JJ327752:JJ327756 N327752:N327756 WVV262216:WVV262220 WLZ262216:WLZ262220 WCD262216:WCD262220 VSH262216:VSH262220 VIL262216:VIL262220 UYP262216:UYP262220 UOT262216:UOT262220 UEX262216:UEX262220 TVB262216:TVB262220 TLF262216:TLF262220 TBJ262216:TBJ262220 SRN262216:SRN262220 SHR262216:SHR262220 RXV262216:RXV262220 RNZ262216:RNZ262220 RED262216:RED262220 QUH262216:QUH262220 QKL262216:QKL262220 QAP262216:QAP262220 PQT262216:PQT262220 PGX262216:PGX262220 OXB262216:OXB262220 ONF262216:ONF262220 ODJ262216:ODJ262220 NTN262216:NTN262220 NJR262216:NJR262220 MZV262216:MZV262220 MPZ262216:MPZ262220 MGD262216:MGD262220 LWH262216:LWH262220 LML262216:LML262220 LCP262216:LCP262220 KST262216:KST262220 KIX262216:KIX262220 JZB262216:JZB262220 JPF262216:JPF262220 JFJ262216:JFJ262220 IVN262216:IVN262220 ILR262216:ILR262220 IBV262216:IBV262220 HRZ262216:HRZ262220 HID262216:HID262220 GYH262216:GYH262220 GOL262216:GOL262220 GEP262216:GEP262220 FUT262216:FUT262220 FKX262216:FKX262220 FBB262216:FBB262220 ERF262216:ERF262220 EHJ262216:EHJ262220 DXN262216:DXN262220 DNR262216:DNR262220 DDV262216:DDV262220 CTZ262216:CTZ262220 CKD262216:CKD262220 CAH262216:CAH262220 BQL262216:BQL262220 BGP262216:BGP262220 AWT262216:AWT262220 AMX262216:AMX262220 ADB262216:ADB262220 TF262216:TF262220 JJ262216:JJ262220 N262216:N262220 WVV196680:WVV196684 WLZ196680:WLZ196684 WCD196680:WCD196684 VSH196680:VSH196684 VIL196680:VIL196684 UYP196680:UYP196684 UOT196680:UOT196684 UEX196680:UEX196684 TVB196680:TVB196684 TLF196680:TLF196684 TBJ196680:TBJ196684 SRN196680:SRN196684 SHR196680:SHR196684 RXV196680:RXV196684 RNZ196680:RNZ196684 RED196680:RED196684 QUH196680:QUH196684 QKL196680:QKL196684 QAP196680:QAP196684 PQT196680:PQT196684 PGX196680:PGX196684 OXB196680:OXB196684 ONF196680:ONF196684 ODJ196680:ODJ196684 NTN196680:NTN196684 NJR196680:NJR196684 MZV196680:MZV196684 MPZ196680:MPZ196684 MGD196680:MGD196684 LWH196680:LWH196684 LML196680:LML196684 LCP196680:LCP196684 KST196680:KST196684 KIX196680:KIX196684 JZB196680:JZB196684 JPF196680:JPF196684 JFJ196680:JFJ196684 IVN196680:IVN196684 ILR196680:ILR196684 IBV196680:IBV196684 HRZ196680:HRZ196684 HID196680:HID196684 GYH196680:GYH196684 GOL196680:GOL196684 GEP196680:GEP196684 FUT196680:FUT196684 FKX196680:FKX196684 FBB196680:FBB196684 ERF196680:ERF196684 EHJ196680:EHJ196684 DXN196680:DXN196684 DNR196680:DNR196684 DDV196680:DDV196684 CTZ196680:CTZ196684 CKD196680:CKD196684 CAH196680:CAH196684 BQL196680:BQL196684 BGP196680:BGP196684 AWT196680:AWT196684 AMX196680:AMX196684 ADB196680:ADB196684 TF196680:TF196684 JJ196680:JJ196684 N196680:N196684 WVV131144:WVV131148 WLZ131144:WLZ131148 WCD131144:WCD131148 VSH131144:VSH131148 VIL131144:VIL131148 UYP131144:UYP131148 UOT131144:UOT131148 UEX131144:UEX131148 TVB131144:TVB131148 TLF131144:TLF131148 TBJ131144:TBJ131148 SRN131144:SRN131148 SHR131144:SHR131148 RXV131144:RXV131148 RNZ131144:RNZ131148 RED131144:RED131148 QUH131144:QUH131148 QKL131144:QKL131148 QAP131144:QAP131148 PQT131144:PQT131148 PGX131144:PGX131148 OXB131144:OXB131148 ONF131144:ONF131148 ODJ131144:ODJ131148 NTN131144:NTN131148 NJR131144:NJR131148 MZV131144:MZV131148 MPZ131144:MPZ131148 MGD131144:MGD131148 LWH131144:LWH131148 LML131144:LML131148 LCP131144:LCP131148 KST131144:KST131148 KIX131144:KIX131148 JZB131144:JZB131148 JPF131144:JPF131148 JFJ131144:JFJ131148 IVN131144:IVN131148 ILR131144:ILR131148 IBV131144:IBV131148 HRZ131144:HRZ131148 HID131144:HID131148 GYH131144:GYH131148 GOL131144:GOL131148 GEP131144:GEP131148 FUT131144:FUT131148 FKX131144:FKX131148 FBB131144:FBB131148 ERF131144:ERF131148 EHJ131144:EHJ131148 DXN131144:DXN131148 DNR131144:DNR131148 DDV131144:DDV131148 CTZ131144:CTZ131148 CKD131144:CKD131148 CAH131144:CAH131148 BQL131144:BQL131148 BGP131144:BGP131148 AWT131144:AWT131148 AMX131144:AMX131148 ADB131144:ADB131148 TF131144:TF131148 JJ131144:JJ131148 N131144:N131148 WVV65608:WVV65612 WLZ65608:WLZ65612 WCD65608:WCD65612 VSH65608:VSH65612 VIL65608:VIL65612 UYP65608:UYP65612 UOT65608:UOT65612 UEX65608:UEX65612 TVB65608:TVB65612 TLF65608:TLF65612 TBJ65608:TBJ65612 SRN65608:SRN65612 SHR65608:SHR65612 RXV65608:RXV65612 RNZ65608:RNZ65612 RED65608:RED65612 QUH65608:QUH65612 QKL65608:QKL65612 QAP65608:QAP65612 PQT65608:PQT65612 PGX65608:PGX65612 OXB65608:OXB65612 ONF65608:ONF65612 ODJ65608:ODJ65612 NTN65608:NTN65612 NJR65608:NJR65612 MZV65608:MZV65612 MPZ65608:MPZ65612 MGD65608:MGD65612 LWH65608:LWH65612 LML65608:LML65612 LCP65608:LCP65612 KST65608:KST65612 KIX65608:KIX65612 JZB65608:JZB65612 JPF65608:JPF65612 JFJ65608:JFJ65612 IVN65608:IVN65612 ILR65608:ILR65612 IBV65608:IBV65612 HRZ65608:HRZ65612 HID65608:HID65612 GYH65608:GYH65612 GOL65608:GOL65612 GEP65608:GEP65612 FUT65608:FUT65612 FKX65608:FKX65612 FBB65608:FBB65612 ERF65608:ERF65612 EHJ65608:EHJ65612 DXN65608:DXN65612 DNR65608:DNR65612 DDV65608:DDV65612 CTZ65608:CTZ65612 CKD65608:CKD65612 CAH65608:CAH65612 BQL65608:BQL65612 BGP65608:BGP65612 AWT65608:AWT65612 AMX65608:AMX65612 ADB65608:ADB65612 TF65608:TF65612 JJ65608:JJ65612 N65608:N65612 WVV61:WVV65 WLZ61:WLZ65 WCD61:WCD65 VSH61:VSH65 VIL61:VIL65 UYP61:UYP65 UOT61:UOT65 UEX61:UEX65 TVB61:TVB65 TLF61:TLF65 TBJ61:TBJ65 SRN61:SRN65 SHR61:SHR65 RXV61:RXV65 RNZ61:RNZ65 RED61:RED65 QUH61:QUH65 QKL61:QKL65 QAP61:QAP65 PQT61:PQT65 PGX61:PGX65 OXB61:OXB65 ONF61:ONF65 ODJ61:ODJ65 NTN61:NTN65 NJR61:NJR65 MZV61:MZV65 MPZ61:MPZ65 MGD61:MGD65 LWH61:LWH65 LML61:LML65 LCP61:LCP65 KST61:KST65 KIX61:KIX65 JZB61:JZB65 JPF61:JPF65 JFJ61:JFJ65 IVN61:IVN65 ILR61:ILR65 IBV61:IBV65 HRZ61:HRZ65 HID61:HID65 GYH61:GYH65 GOL61:GOL65 GEP61:GEP65 FUT61:FUT65 FKX61:FKX65 FBB61:FBB65 ERF61:ERF65 EHJ61:EHJ65 DXN61:DXN65 DNR61:DNR65 DDV61:DDV65 CTZ61:CTZ65 CKD61:CKD65 CAH61:CAH65 BQL61:BQL65 BGP61:BGP65 AWT61:AWT65 AMX61:AMX65 ADB61:ADB65 TF61:TF65 JJ61:JJ65">
      <formula1>$S$9:$S$10</formula1>
    </dataValidation>
    <dataValidation type="list" allowBlank="1" showInputMessage="1" showErrorMessage="1" sqref="WVR983102:WVV983102 WLV983102:WLZ983102 WBZ983102:WCD983102 VSD983102:VSH983102 VIH983102:VIL983102 UYL983102:UYP983102 UOP983102:UOT983102 UET983102:UEX983102 TUX983102:TVB983102 TLB983102:TLF983102 TBF983102:TBJ983102 SRJ983102:SRN983102 SHN983102:SHR983102 RXR983102:RXV983102 RNV983102:RNZ983102 RDZ983102:RED983102 QUD983102:QUH983102 QKH983102:QKL983102 QAL983102:QAP983102 PQP983102:PQT983102 PGT983102:PGX983102 OWX983102:OXB983102 ONB983102:ONF983102 ODF983102:ODJ983102 NTJ983102:NTN983102 NJN983102:NJR983102 MZR983102:MZV983102 MPV983102:MPZ983102 MFZ983102:MGD983102 LWD983102:LWH983102 LMH983102:LML983102 LCL983102:LCP983102 KSP983102:KST983102 KIT983102:KIX983102 JYX983102:JZB983102 JPB983102:JPF983102 JFF983102:JFJ983102 IVJ983102:IVN983102 ILN983102:ILR983102 IBR983102:IBV983102 HRV983102:HRZ983102 HHZ983102:HID983102 GYD983102:GYH983102 GOH983102:GOL983102 GEL983102:GEP983102 FUP983102:FUT983102 FKT983102:FKX983102 FAX983102:FBB983102 ERB983102:ERF983102 EHF983102:EHJ983102 DXJ983102:DXN983102 DNN983102:DNR983102 DDR983102:DDV983102 CTV983102:CTZ983102 CJZ983102:CKD983102 CAD983102:CAH983102 BQH983102:BQL983102 BGL983102:BGP983102 AWP983102:AWT983102 AMT983102:AMX983102 ACX983102:ADB983102 TB983102:TF983102 JF983102:JJ983102 E983102:N983102 WVR917566:WVV917566 WLV917566:WLZ917566 WBZ917566:WCD917566 VSD917566:VSH917566 VIH917566:VIL917566 UYL917566:UYP917566 UOP917566:UOT917566 UET917566:UEX917566 TUX917566:TVB917566 TLB917566:TLF917566 TBF917566:TBJ917566 SRJ917566:SRN917566 SHN917566:SHR917566 RXR917566:RXV917566 RNV917566:RNZ917566 RDZ917566:RED917566 QUD917566:QUH917566 QKH917566:QKL917566 QAL917566:QAP917566 PQP917566:PQT917566 PGT917566:PGX917566 OWX917566:OXB917566 ONB917566:ONF917566 ODF917566:ODJ917566 NTJ917566:NTN917566 NJN917566:NJR917566 MZR917566:MZV917566 MPV917566:MPZ917566 MFZ917566:MGD917566 LWD917566:LWH917566 LMH917566:LML917566 LCL917566:LCP917566 KSP917566:KST917566 KIT917566:KIX917566 JYX917566:JZB917566 JPB917566:JPF917566 JFF917566:JFJ917566 IVJ917566:IVN917566 ILN917566:ILR917566 IBR917566:IBV917566 HRV917566:HRZ917566 HHZ917566:HID917566 GYD917566:GYH917566 GOH917566:GOL917566 GEL917566:GEP917566 FUP917566:FUT917566 FKT917566:FKX917566 FAX917566:FBB917566 ERB917566:ERF917566 EHF917566:EHJ917566 DXJ917566:DXN917566 DNN917566:DNR917566 DDR917566:DDV917566 CTV917566:CTZ917566 CJZ917566:CKD917566 CAD917566:CAH917566 BQH917566:BQL917566 BGL917566:BGP917566 AWP917566:AWT917566 AMT917566:AMX917566 ACX917566:ADB917566 TB917566:TF917566 JF917566:JJ917566 E917566:N917566 WVR852030:WVV852030 WLV852030:WLZ852030 WBZ852030:WCD852030 VSD852030:VSH852030 VIH852030:VIL852030 UYL852030:UYP852030 UOP852030:UOT852030 UET852030:UEX852030 TUX852030:TVB852030 TLB852030:TLF852030 TBF852030:TBJ852030 SRJ852030:SRN852030 SHN852030:SHR852030 RXR852030:RXV852030 RNV852030:RNZ852030 RDZ852030:RED852030 QUD852030:QUH852030 QKH852030:QKL852030 QAL852030:QAP852030 PQP852030:PQT852030 PGT852030:PGX852030 OWX852030:OXB852030 ONB852030:ONF852030 ODF852030:ODJ852030 NTJ852030:NTN852030 NJN852030:NJR852030 MZR852030:MZV852030 MPV852030:MPZ852030 MFZ852030:MGD852030 LWD852030:LWH852030 LMH852030:LML852030 LCL852030:LCP852030 KSP852030:KST852030 KIT852030:KIX852030 JYX852030:JZB852030 JPB852030:JPF852030 JFF852030:JFJ852030 IVJ852030:IVN852030 ILN852030:ILR852030 IBR852030:IBV852030 HRV852030:HRZ852030 HHZ852030:HID852030 GYD852030:GYH852030 GOH852030:GOL852030 GEL852030:GEP852030 FUP852030:FUT852030 FKT852030:FKX852030 FAX852030:FBB852030 ERB852030:ERF852030 EHF852030:EHJ852030 DXJ852030:DXN852030 DNN852030:DNR852030 DDR852030:DDV852030 CTV852030:CTZ852030 CJZ852030:CKD852030 CAD852030:CAH852030 BQH852030:BQL852030 BGL852030:BGP852030 AWP852030:AWT852030 AMT852030:AMX852030 ACX852030:ADB852030 TB852030:TF852030 JF852030:JJ852030 E852030:N852030 WVR786494:WVV786494 WLV786494:WLZ786494 WBZ786494:WCD786494 VSD786494:VSH786494 VIH786494:VIL786494 UYL786494:UYP786494 UOP786494:UOT786494 UET786494:UEX786494 TUX786494:TVB786494 TLB786494:TLF786494 TBF786494:TBJ786494 SRJ786494:SRN786494 SHN786494:SHR786494 RXR786494:RXV786494 RNV786494:RNZ786494 RDZ786494:RED786494 QUD786494:QUH786494 QKH786494:QKL786494 QAL786494:QAP786494 PQP786494:PQT786494 PGT786494:PGX786494 OWX786494:OXB786494 ONB786494:ONF786494 ODF786494:ODJ786494 NTJ786494:NTN786494 NJN786494:NJR786494 MZR786494:MZV786494 MPV786494:MPZ786494 MFZ786494:MGD786494 LWD786494:LWH786494 LMH786494:LML786494 LCL786494:LCP786494 KSP786494:KST786494 KIT786494:KIX786494 JYX786494:JZB786494 JPB786494:JPF786494 JFF786494:JFJ786494 IVJ786494:IVN786494 ILN786494:ILR786494 IBR786494:IBV786494 HRV786494:HRZ786494 HHZ786494:HID786494 GYD786494:GYH786494 GOH786494:GOL786494 GEL786494:GEP786494 FUP786494:FUT786494 FKT786494:FKX786494 FAX786494:FBB786494 ERB786494:ERF786494 EHF786494:EHJ786494 DXJ786494:DXN786494 DNN786494:DNR786494 DDR786494:DDV786494 CTV786494:CTZ786494 CJZ786494:CKD786494 CAD786494:CAH786494 BQH786494:BQL786494 BGL786494:BGP786494 AWP786494:AWT786494 AMT786494:AMX786494 ACX786494:ADB786494 TB786494:TF786494 JF786494:JJ786494 E786494:N786494 WVR720958:WVV720958 WLV720958:WLZ720958 WBZ720958:WCD720958 VSD720958:VSH720958 VIH720958:VIL720958 UYL720958:UYP720958 UOP720958:UOT720958 UET720958:UEX720958 TUX720958:TVB720958 TLB720958:TLF720958 TBF720958:TBJ720958 SRJ720958:SRN720958 SHN720958:SHR720958 RXR720958:RXV720958 RNV720958:RNZ720958 RDZ720958:RED720958 QUD720958:QUH720958 QKH720958:QKL720958 QAL720958:QAP720958 PQP720958:PQT720958 PGT720958:PGX720958 OWX720958:OXB720958 ONB720958:ONF720958 ODF720958:ODJ720958 NTJ720958:NTN720958 NJN720958:NJR720958 MZR720958:MZV720958 MPV720958:MPZ720958 MFZ720958:MGD720958 LWD720958:LWH720958 LMH720958:LML720958 LCL720958:LCP720958 KSP720958:KST720958 KIT720958:KIX720958 JYX720958:JZB720958 JPB720958:JPF720958 JFF720958:JFJ720958 IVJ720958:IVN720958 ILN720958:ILR720958 IBR720958:IBV720958 HRV720958:HRZ720958 HHZ720958:HID720958 GYD720958:GYH720958 GOH720958:GOL720958 GEL720958:GEP720958 FUP720958:FUT720958 FKT720958:FKX720958 FAX720958:FBB720958 ERB720958:ERF720958 EHF720958:EHJ720958 DXJ720958:DXN720958 DNN720958:DNR720958 DDR720958:DDV720958 CTV720958:CTZ720958 CJZ720958:CKD720958 CAD720958:CAH720958 BQH720958:BQL720958 BGL720958:BGP720958 AWP720958:AWT720958 AMT720958:AMX720958 ACX720958:ADB720958 TB720958:TF720958 JF720958:JJ720958 E720958:N720958 WVR655422:WVV655422 WLV655422:WLZ655422 WBZ655422:WCD655422 VSD655422:VSH655422 VIH655422:VIL655422 UYL655422:UYP655422 UOP655422:UOT655422 UET655422:UEX655422 TUX655422:TVB655422 TLB655422:TLF655422 TBF655422:TBJ655422 SRJ655422:SRN655422 SHN655422:SHR655422 RXR655422:RXV655422 RNV655422:RNZ655422 RDZ655422:RED655422 QUD655422:QUH655422 QKH655422:QKL655422 QAL655422:QAP655422 PQP655422:PQT655422 PGT655422:PGX655422 OWX655422:OXB655422 ONB655422:ONF655422 ODF655422:ODJ655422 NTJ655422:NTN655422 NJN655422:NJR655422 MZR655422:MZV655422 MPV655422:MPZ655422 MFZ655422:MGD655422 LWD655422:LWH655422 LMH655422:LML655422 LCL655422:LCP655422 KSP655422:KST655422 KIT655422:KIX655422 JYX655422:JZB655422 JPB655422:JPF655422 JFF655422:JFJ655422 IVJ655422:IVN655422 ILN655422:ILR655422 IBR655422:IBV655422 HRV655422:HRZ655422 HHZ655422:HID655422 GYD655422:GYH655422 GOH655422:GOL655422 GEL655422:GEP655422 FUP655422:FUT655422 FKT655422:FKX655422 FAX655422:FBB655422 ERB655422:ERF655422 EHF655422:EHJ655422 DXJ655422:DXN655422 DNN655422:DNR655422 DDR655422:DDV655422 CTV655422:CTZ655422 CJZ655422:CKD655422 CAD655422:CAH655422 BQH655422:BQL655422 BGL655422:BGP655422 AWP655422:AWT655422 AMT655422:AMX655422 ACX655422:ADB655422 TB655422:TF655422 JF655422:JJ655422 E655422:N655422 WVR589886:WVV589886 WLV589886:WLZ589886 WBZ589886:WCD589886 VSD589886:VSH589886 VIH589886:VIL589886 UYL589886:UYP589886 UOP589886:UOT589886 UET589886:UEX589886 TUX589886:TVB589886 TLB589886:TLF589886 TBF589886:TBJ589886 SRJ589886:SRN589886 SHN589886:SHR589886 RXR589886:RXV589886 RNV589886:RNZ589886 RDZ589886:RED589886 QUD589886:QUH589886 QKH589886:QKL589886 QAL589886:QAP589886 PQP589886:PQT589886 PGT589886:PGX589886 OWX589886:OXB589886 ONB589886:ONF589886 ODF589886:ODJ589886 NTJ589886:NTN589886 NJN589886:NJR589886 MZR589886:MZV589886 MPV589886:MPZ589886 MFZ589886:MGD589886 LWD589886:LWH589886 LMH589886:LML589886 LCL589886:LCP589886 KSP589886:KST589886 KIT589886:KIX589886 JYX589886:JZB589886 JPB589886:JPF589886 JFF589886:JFJ589886 IVJ589886:IVN589886 ILN589886:ILR589886 IBR589886:IBV589886 HRV589886:HRZ589886 HHZ589886:HID589886 GYD589886:GYH589886 GOH589886:GOL589886 GEL589886:GEP589886 FUP589886:FUT589886 FKT589886:FKX589886 FAX589886:FBB589886 ERB589886:ERF589886 EHF589886:EHJ589886 DXJ589886:DXN589886 DNN589886:DNR589886 DDR589886:DDV589886 CTV589886:CTZ589886 CJZ589886:CKD589886 CAD589886:CAH589886 BQH589886:BQL589886 BGL589886:BGP589886 AWP589886:AWT589886 AMT589886:AMX589886 ACX589886:ADB589886 TB589886:TF589886 JF589886:JJ589886 E589886:N589886 WVR524350:WVV524350 WLV524350:WLZ524350 WBZ524350:WCD524350 VSD524350:VSH524350 VIH524350:VIL524350 UYL524350:UYP524350 UOP524350:UOT524350 UET524350:UEX524350 TUX524350:TVB524350 TLB524350:TLF524350 TBF524350:TBJ524350 SRJ524350:SRN524350 SHN524350:SHR524350 RXR524350:RXV524350 RNV524350:RNZ524350 RDZ524350:RED524350 QUD524350:QUH524350 QKH524350:QKL524350 QAL524350:QAP524350 PQP524350:PQT524350 PGT524350:PGX524350 OWX524350:OXB524350 ONB524350:ONF524350 ODF524350:ODJ524350 NTJ524350:NTN524350 NJN524350:NJR524350 MZR524350:MZV524350 MPV524350:MPZ524350 MFZ524350:MGD524350 LWD524350:LWH524350 LMH524350:LML524350 LCL524350:LCP524350 KSP524350:KST524350 KIT524350:KIX524350 JYX524350:JZB524350 JPB524350:JPF524350 JFF524350:JFJ524350 IVJ524350:IVN524350 ILN524350:ILR524350 IBR524350:IBV524350 HRV524350:HRZ524350 HHZ524350:HID524350 GYD524350:GYH524350 GOH524350:GOL524350 GEL524350:GEP524350 FUP524350:FUT524350 FKT524350:FKX524350 FAX524350:FBB524350 ERB524350:ERF524350 EHF524350:EHJ524350 DXJ524350:DXN524350 DNN524350:DNR524350 DDR524350:DDV524350 CTV524350:CTZ524350 CJZ524350:CKD524350 CAD524350:CAH524350 BQH524350:BQL524350 BGL524350:BGP524350 AWP524350:AWT524350 AMT524350:AMX524350 ACX524350:ADB524350 TB524350:TF524350 JF524350:JJ524350 E524350:N524350 WVR458814:WVV458814 WLV458814:WLZ458814 WBZ458814:WCD458814 VSD458814:VSH458814 VIH458814:VIL458814 UYL458814:UYP458814 UOP458814:UOT458814 UET458814:UEX458814 TUX458814:TVB458814 TLB458814:TLF458814 TBF458814:TBJ458814 SRJ458814:SRN458814 SHN458814:SHR458814 RXR458814:RXV458814 RNV458814:RNZ458814 RDZ458814:RED458814 QUD458814:QUH458814 QKH458814:QKL458814 QAL458814:QAP458814 PQP458814:PQT458814 PGT458814:PGX458814 OWX458814:OXB458814 ONB458814:ONF458814 ODF458814:ODJ458814 NTJ458814:NTN458814 NJN458814:NJR458814 MZR458814:MZV458814 MPV458814:MPZ458814 MFZ458814:MGD458814 LWD458814:LWH458814 LMH458814:LML458814 LCL458814:LCP458814 KSP458814:KST458814 KIT458814:KIX458814 JYX458814:JZB458814 JPB458814:JPF458814 JFF458814:JFJ458814 IVJ458814:IVN458814 ILN458814:ILR458814 IBR458814:IBV458814 HRV458814:HRZ458814 HHZ458814:HID458814 GYD458814:GYH458814 GOH458814:GOL458814 GEL458814:GEP458814 FUP458814:FUT458814 FKT458814:FKX458814 FAX458814:FBB458814 ERB458814:ERF458814 EHF458814:EHJ458814 DXJ458814:DXN458814 DNN458814:DNR458814 DDR458814:DDV458814 CTV458814:CTZ458814 CJZ458814:CKD458814 CAD458814:CAH458814 BQH458814:BQL458814 BGL458814:BGP458814 AWP458814:AWT458814 AMT458814:AMX458814 ACX458814:ADB458814 TB458814:TF458814 JF458814:JJ458814 E458814:N458814 WVR393278:WVV393278 WLV393278:WLZ393278 WBZ393278:WCD393278 VSD393278:VSH393278 VIH393278:VIL393278 UYL393278:UYP393278 UOP393278:UOT393278 UET393278:UEX393278 TUX393278:TVB393278 TLB393278:TLF393278 TBF393278:TBJ393278 SRJ393278:SRN393278 SHN393278:SHR393278 RXR393278:RXV393278 RNV393278:RNZ393278 RDZ393278:RED393278 QUD393278:QUH393278 QKH393278:QKL393278 QAL393278:QAP393278 PQP393278:PQT393278 PGT393278:PGX393278 OWX393278:OXB393278 ONB393278:ONF393278 ODF393278:ODJ393278 NTJ393278:NTN393278 NJN393278:NJR393278 MZR393278:MZV393278 MPV393278:MPZ393278 MFZ393278:MGD393278 LWD393278:LWH393278 LMH393278:LML393278 LCL393278:LCP393278 KSP393278:KST393278 KIT393278:KIX393278 JYX393278:JZB393278 JPB393278:JPF393278 JFF393278:JFJ393278 IVJ393278:IVN393278 ILN393278:ILR393278 IBR393278:IBV393278 HRV393278:HRZ393278 HHZ393278:HID393278 GYD393278:GYH393278 GOH393278:GOL393278 GEL393278:GEP393278 FUP393278:FUT393278 FKT393278:FKX393278 FAX393278:FBB393278 ERB393278:ERF393278 EHF393278:EHJ393278 DXJ393278:DXN393278 DNN393278:DNR393278 DDR393278:DDV393278 CTV393278:CTZ393278 CJZ393278:CKD393278 CAD393278:CAH393278 BQH393278:BQL393278 BGL393278:BGP393278 AWP393278:AWT393278 AMT393278:AMX393278 ACX393278:ADB393278 TB393278:TF393278 JF393278:JJ393278 E393278:N393278 WVR327742:WVV327742 WLV327742:WLZ327742 WBZ327742:WCD327742 VSD327742:VSH327742 VIH327742:VIL327742 UYL327742:UYP327742 UOP327742:UOT327742 UET327742:UEX327742 TUX327742:TVB327742 TLB327742:TLF327742 TBF327742:TBJ327742 SRJ327742:SRN327742 SHN327742:SHR327742 RXR327742:RXV327742 RNV327742:RNZ327742 RDZ327742:RED327742 QUD327742:QUH327742 QKH327742:QKL327742 QAL327742:QAP327742 PQP327742:PQT327742 PGT327742:PGX327742 OWX327742:OXB327742 ONB327742:ONF327742 ODF327742:ODJ327742 NTJ327742:NTN327742 NJN327742:NJR327742 MZR327742:MZV327742 MPV327742:MPZ327742 MFZ327742:MGD327742 LWD327742:LWH327742 LMH327742:LML327742 LCL327742:LCP327742 KSP327742:KST327742 KIT327742:KIX327742 JYX327742:JZB327742 JPB327742:JPF327742 JFF327742:JFJ327742 IVJ327742:IVN327742 ILN327742:ILR327742 IBR327742:IBV327742 HRV327742:HRZ327742 HHZ327742:HID327742 GYD327742:GYH327742 GOH327742:GOL327742 GEL327742:GEP327742 FUP327742:FUT327742 FKT327742:FKX327742 FAX327742:FBB327742 ERB327742:ERF327742 EHF327742:EHJ327742 DXJ327742:DXN327742 DNN327742:DNR327742 DDR327742:DDV327742 CTV327742:CTZ327742 CJZ327742:CKD327742 CAD327742:CAH327742 BQH327742:BQL327742 BGL327742:BGP327742 AWP327742:AWT327742 AMT327742:AMX327742 ACX327742:ADB327742 TB327742:TF327742 JF327742:JJ327742 E327742:N327742 WVR262206:WVV262206 WLV262206:WLZ262206 WBZ262206:WCD262206 VSD262206:VSH262206 VIH262206:VIL262206 UYL262206:UYP262206 UOP262206:UOT262206 UET262206:UEX262206 TUX262206:TVB262206 TLB262206:TLF262206 TBF262206:TBJ262206 SRJ262206:SRN262206 SHN262206:SHR262206 RXR262206:RXV262206 RNV262206:RNZ262206 RDZ262206:RED262206 QUD262206:QUH262206 QKH262206:QKL262206 QAL262206:QAP262206 PQP262206:PQT262206 PGT262206:PGX262206 OWX262206:OXB262206 ONB262206:ONF262206 ODF262206:ODJ262206 NTJ262206:NTN262206 NJN262206:NJR262206 MZR262206:MZV262206 MPV262206:MPZ262206 MFZ262206:MGD262206 LWD262206:LWH262206 LMH262206:LML262206 LCL262206:LCP262206 KSP262206:KST262206 KIT262206:KIX262206 JYX262206:JZB262206 JPB262206:JPF262206 JFF262206:JFJ262206 IVJ262206:IVN262206 ILN262206:ILR262206 IBR262206:IBV262206 HRV262206:HRZ262206 HHZ262206:HID262206 GYD262206:GYH262206 GOH262206:GOL262206 GEL262206:GEP262206 FUP262206:FUT262206 FKT262206:FKX262206 FAX262206:FBB262206 ERB262206:ERF262206 EHF262206:EHJ262206 DXJ262206:DXN262206 DNN262206:DNR262206 DDR262206:DDV262206 CTV262206:CTZ262206 CJZ262206:CKD262206 CAD262206:CAH262206 BQH262206:BQL262206 BGL262206:BGP262206 AWP262206:AWT262206 AMT262206:AMX262206 ACX262206:ADB262206 TB262206:TF262206 JF262206:JJ262206 E262206:N262206 WVR196670:WVV196670 WLV196670:WLZ196670 WBZ196670:WCD196670 VSD196670:VSH196670 VIH196670:VIL196670 UYL196670:UYP196670 UOP196670:UOT196670 UET196670:UEX196670 TUX196670:TVB196670 TLB196670:TLF196670 TBF196670:TBJ196670 SRJ196670:SRN196670 SHN196670:SHR196670 RXR196670:RXV196670 RNV196670:RNZ196670 RDZ196670:RED196670 QUD196670:QUH196670 QKH196670:QKL196670 QAL196670:QAP196670 PQP196670:PQT196670 PGT196670:PGX196670 OWX196670:OXB196670 ONB196670:ONF196670 ODF196670:ODJ196670 NTJ196670:NTN196670 NJN196670:NJR196670 MZR196670:MZV196670 MPV196670:MPZ196670 MFZ196670:MGD196670 LWD196670:LWH196670 LMH196670:LML196670 LCL196670:LCP196670 KSP196670:KST196670 KIT196670:KIX196670 JYX196670:JZB196670 JPB196670:JPF196670 JFF196670:JFJ196670 IVJ196670:IVN196670 ILN196670:ILR196670 IBR196670:IBV196670 HRV196670:HRZ196670 HHZ196670:HID196670 GYD196670:GYH196670 GOH196670:GOL196670 GEL196670:GEP196670 FUP196670:FUT196670 FKT196670:FKX196670 FAX196670:FBB196670 ERB196670:ERF196670 EHF196670:EHJ196670 DXJ196670:DXN196670 DNN196670:DNR196670 DDR196670:DDV196670 CTV196670:CTZ196670 CJZ196670:CKD196670 CAD196670:CAH196670 BQH196670:BQL196670 BGL196670:BGP196670 AWP196670:AWT196670 AMT196670:AMX196670 ACX196670:ADB196670 TB196670:TF196670 JF196670:JJ196670 E196670:N196670 WVR131134:WVV131134 WLV131134:WLZ131134 WBZ131134:WCD131134 VSD131134:VSH131134 VIH131134:VIL131134 UYL131134:UYP131134 UOP131134:UOT131134 UET131134:UEX131134 TUX131134:TVB131134 TLB131134:TLF131134 TBF131134:TBJ131134 SRJ131134:SRN131134 SHN131134:SHR131134 RXR131134:RXV131134 RNV131134:RNZ131134 RDZ131134:RED131134 QUD131134:QUH131134 QKH131134:QKL131134 QAL131134:QAP131134 PQP131134:PQT131134 PGT131134:PGX131134 OWX131134:OXB131134 ONB131134:ONF131134 ODF131134:ODJ131134 NTJ131134:NTN131134 NJN131134:NJR131134 MZR131134:MZV131134 MPV131134:MPZ131134 MFZ131134:MGD131134 LWD131134:LWH131134 LMH131134:LML131134 LCL131134:LCP131134 KSP131134:KST131134 KIT131134:KIX131134 JYX131134:JZB131134 JPB131134:JPF131134 JFF131134:JFJ131134 IVJ131134:IVN131134 ILN131134:ILR131134 IBR131134:IBV131134 HRV131134:HRZ131134 HHZ131134:HID131134 GYD131134:GYH131134 GOH131134:GOL131134 GEL131134:GEP131134 FUP131134:FUT131134 FKT131134:FKX131134 FAX131134:FBB131134 ERB131134:ERF131134 EHF131134:EHJ131134 DXJ131134:DXN131134 DNN131134:DNR131134 DDR131134:DDV131134 CTV131134:CTZ131134 CJZ131134:CKD131134 CAD131134:CAH131134 BQH131134:BQL131134 BGL131134:BGP131134 AWP131134:AWT131134 AMT131134:AMX131134 ACX131134:ADB131134 TB131134:TF131134 JF131134:JJ131134 E131134:N131134 WVR65598:WVV65598 WLV65598:WLZ65598 WBZ65598:WCD65598 VSD65598:VSH65598 VIH65598:VIL65598 UYL65598:UYP65598 UOP65598:UOT65598 UET65598:UEX65598 TUX65598:TVB65598 TLB65598:TLF65598 TBF65598:TBJ65598 SRJ65598:SRN65598 SHN65598:SHR65598 RXR65598:RXV65598 RNV65598:RNZ65598 RDZ65598:RED65598 QUD65598:QUH65598 QKH65598:QKL65598 QAL65598:QAP65598 PQP65598:PQT65598 PGT65598:PGX65598 OWX65598:OXB65598 ONB65598:ONF65598 ODF65598:ODJ65598 NTJ65598:NTN65598 NJN65598:NJR65598 MZR65598:MZV65598 MPV65598:MPZ65598 MFZ65598:MGD65598 LWD65598:LWH65598 LMH65598:LML65598 LCL65598:LCP65598 KSP65598:KST65598 KIT65598:KIX65598 JYX65598:JZB65598 JPB65598:JPF65598 JFF65598:JFJ65598 IVJ65598:IVN65598 ILN65598:ILR65598 IBR65598:IBV65598 HRV65598:HRZ65598 HHZ65598:HID65598 GYD65598:GYH65598 GOH65598:GOL65598 GEL65598:GEP65598 FUP65598:FUT65598 FKT65598:FKX65598 FAX65598:FBB65598 ERB65598:ERF65598 EHF65598:EHJ65598 DXJ65598:DXN65598 DNN65598:DNR65598 DDR65598:DDV65598 CTV65598:CTZ65598 CJZ65598:CKD65598 CAD65598:CAH65598 BQH65598:BQL65598 BGL65598:BGP65598 AWP65598:AWT65598 AMT65598:AMX65598 ACX65598:ADB65598 TB65598:TF65598 JF65598:JJ65598 E65598:N65598 JF52:JJ52 TB52:TF52 ACX52:ADB52 AMT52:AMX52 AWP52:AWT52 BGL52:BGP52 BQH52:BQL52 CAD52:CAH52 CJZ52:CKD52 CTV52:CTZ52 DDR52:DDV52 DNN52:DNR52 DXJ52:DXN52 EHF52:EHJ52 ERB52:ERF52 FAX52:FBB52 FKT52:FKX52 FUP52:FUT52 GEL52:GEP52 GOH52:GOL52 GYD52:GYH52 HHZ52:HID52 HRV52:HRZ52 IBR52:IBV52 ILN52:ILR52 IVJ52:IVN52 JFF52:JFJ52 JPB52:JPF52 JYX52:JZB52 KIT52:KIX52 KSP52:KST52 LCL52:LCP52 LMH52:LML52 LWD52:LWH52 MFZ52:MGD52 MPV52:MPZ52 MZR52:MZV52 NJN52:NJR52 NTJ52:NTN52 ODF52:ODJ52 ONB52:ONF52 OWX52:OXB52 PGT52:PGX52 PQP52:PQT52 QAL52:QAP52 QKH52:QKL52 QUD52:QUH52 RDZ52:RED52 RNV52:RNZ52 RXR52:RXV52 SHN52:SHR52 SRJ52:SRN52 TBF52:TBJ52 TLB52:TLF52 TUX52:TVB52 UET52:UEX52 UOP52:UOT52 UYL52:UYP52 VIH52:VIL52 VSD52:VSH52 WBZ52:WCD52 WLV52:WLZ52 WVR52:WVV52 E52:N52">
      <formula1>$X$9:$X$11</formula1>
    </dataValidation>
    <dataValidation type="list" allowBlank="1" showInputMessage="1" showErrorMessage="1" sqref="WVQ983084:WVV983084 WBY983084:WCD983084 VSC983084:VSH983084 VIG983084:VIL983084 UYK983084:UYP983084 UOO983084:UOT983084 UES983084:UEX983084 TUW983084:TVB983084 TLA983084:TLF983084 TBE983084:TBJ983084 SRI983084:SRN983084 SHM983084:SHR983084 RXQ983084:RXV983084 RNU983084:RNZ983084 RDY983084:RED983084 QUC983084:QUH983084 QKG983084:QKL983084 QAK983084:QAP983084 PQO983084:PQT983084 PGS983084:PGX983084 OWW983084:OXB983084 ONA983084:ONF983084 ODE983084:ODJ983084 NTI983084:NTN983084 NJM983084:NJR983084 MZQ983084:MZV983084 MPU983084:MPZ983084 MFY983084:MGD983084 LWC983084:LWH983084 LMG983084:LML983084 LCK983084:LCP983084 KSO983084:KST983084 KIS983084:KIX983084 JYW983084:JZB983084 JPA983084:JPF983084 JFE983084:JFJ983084 IVI983084:IVN983084 ILM983084:ILR983084 IBQ983084:IBV983084 HRU983084:HRZ983084 HHY983084:HID983084 GYC983084:GYH983084 GOG983084:GOL983084 GEK983084:GEP983084 FUO983084:FUT983084 FKS983084:FKX983084 FAW983084:FBB983084 ERA983084:ERF983084 EHE983084:EHJ983084 DXI983084:DXN983084 DNM983084:DNR983084 DDQ983084:DDV983084 CTU983084:CTZ983084 CJY983084:CKD983084 CAC983084:CAH983084 BQG983084:BQL983084 BGK983084:BGP983084 AWO983084:AWT983084 AMS983084:AMX983084 ACW983084:ADB983084 TA983084:TF983084 JE983084:JJ983084 D983084:N983084 WVQ917548:WVV917548 WLU917548:WLZ917548 WBY917548:WCD917548 VSC917548:VSH917548 VIG917548:VIL917548 UYK917548:UYP917548 UOO917548:UOT917548 UES917548:UEX917548 TUW917548:TVB917548 TLA917548:TLF917548 TBE917548:TBJ917548 SRI917548:SRN917548 SHM917548:SHR917548 RXQ917548:RXV917548 RNU917548:RNZ917548 RDY917548:RED917548 QUC917548:QUH917548 QKG917548:QKL917548 QAK917548:QAP917548 PQO917548:PQT917548 PGS917548:PGX917548 OWW917548:OXB917548 ONA917548:ONF917548 ODE917548:ODJ917548 NTI917548:NTN917548 NJM917548:NJR917548 MZQ917548:MZV917548 MPU917548:MPZ917548 MFY917548:MGD917548 LWC917548:LWH917548 LMG917548:LML917548 LCK917548:LCP917548 KSO917548:KST917548 KIS917548:KIX917548 JYW917548:JZB917548 JPA917548:JPF917548 JFE917548:JFJ917548 IVI917548:IVN917548 ILM917548:ILR917548 IBQ917548:IBV917548 HRU917548:HRZ917548 HHY917548:HID917548 GYC917548:GYH917548 GOG917548:GOL917548 GEK917548:GEP917548 FUO917548:FUT917548 FKS917548:FKX917548 FAW917548:FBB917548 ERA917548:ERF917548 EHE917548:EHJ917548 DXI917548:DXN917548 DNM917548:DNR917548 DDQ917548:DDV917548 CTU917548:CTZ917548 CJY917548:CKD917548 CAC917548:CAH917548 BQG917548:BQL917548 BGK917548:BGP917548 AWO917548:AWT917548 AMS917548:AMX917548 ACW917548:ADB917548 TA917548:TF917548 JE917548:JJ917548 D917548:N917548 WVQ852012:WVV852012 WLU852012:WLZ852012 WBY852012:WCD852012 VSC852012:VSH852012 VIG852012:VIL852012 UYK852012:UYP852012 UOO852012:UOT852012 UES852012:UEX852012 TUW852012:TVB852012 TLA852012:TLF852012 TBE852012:TBJ852012 SRI852012:SRN852012 SHM852012:SHR852012 RXQ852012:RXV852012 RNU852012:RNZ852012 RDY852012:RED852012 QUC852012:QUH852012 QKG852012:QKL852012 QAK852012:QAP852012 PQO852012:PQT852012 PGS852012:PGX852012 OWW852012:OXB852012 ONA852012:ONF852012 ODE852012:ODJ852012 NTI852012:NTN852012 NJM852012:NJR852012 MZQ852012:MZV852012 MPU852012:MPZ852012 MFY852012:MGD852012 LWC852012:LWH852012 LMG852012:LML852012 LCK852012:LCP852012 KSO852012:KST852012 KIS852012:KIX852012 JYW852012:JZB852012 JPA852012:JPF852012 JFE852012:JFJ852012 IVI852012:IVN852012 ILM852012:ILR852012 IBQ852012:IBV852012 HRU852012:HRZ852012 HHY852012:HID852012 GYC852012:GYH852012 GOG852012:GOL852012 GEK852012:GEP852012 FUO852012:FUT852012 FKS852012:FKX852012 FAW852012:FBB852012 ERA852012:ERF852012 EHE852012:EHJ852012 DXI852012:DXN852012 DNM852012:DNR852012 DDQ852012:DDV852012 CTU852012:CTZ852012 CJY852012:CKD852012 CAC852012:CAH852012 BQG852012:BQL852012 BGK852012:BGP852012 AWO852012:AWT852012 AMS852012:AMX852012 ACW852012:ADB852012 TA852012:TF852012 JE852012:JJ852012 D852012:N852012 WVQ786476:WVV786476 WLU786476:WLZ786476 WBY786476:WCD786476 VSC786476:VSH786476 VIG786476:VIL786476 UYK786476:UYP786476 UOO786476:UOT786476 UES786476:UEX786476 TUW786476:TVB786476 TLA786476:TLF786476 TBE786476:TBJ786476 SRI786476:SRN786476 SHM786476:SHR786476 RXQ786476:RXV786476 RNU786476:RNZ786476 RDY786476:RED786476 QUC786476:QUH786476 QKG786476:QKL786476 QAK786476:QAP786476 PQO786476:PQT786476 PGS786476:PGX786476 OWW786476:OXB786476 ONA786476:ONF786476 ODE786476:ODJ786476 NTI786476:NTN786476 NJM786476:NJR786476 MZQ786476:MZV786476 MPU786476:MPZ786476 MFY786476:MGD786476 LWC786476:LWH786476 LMG786476:LML786476 LCK786476:LCP786476 KSO786476:KST786476 KIS786476:KIX786476 JYW786476:JZB786476 JPA786476:JPF786476 JFE786476:JFJ786476 IVI786476:IVN786476 ILM786476:ILR786476 IBQ786476:IBV786476 HRU786476:HRZ786476 HHY786476:HID786476 GYC786476:GYH786476 GOG786476:GOL786476 GEK786476:GEP786476 FUO786476:FUT786476 FKS786476:FKX786476 FAW786476:FBB786476 ERA786476:ERF786476 EHE786476:EHJ786476 DXI786476:DXN786476 DNM786476:DNR786476 DDQ786476:DDV786476 CTU786476:CTZ786476 CJY786476:CKD786476 CAC786476:CAH786476 BQG786476:BQL786476 BGK786476:BGP786476 AWO786476:AWT786476 AMS786476:AMX786476 ACW786476:ADB786476 TA786476:TF786476 JE786476:JJ786476 D786476:N786476 WVQ720940:WVV720940 WLU720940:WLZ720940 WBY720940:WCD720940 VSC720940:VSH720940 VIG720940:VIL720940 UYK720940:UYP720940 UOO720940:UOT720940 UES720940:UEX720940 TUW720940:TVB720940 TLA720940:TLF720940 TBE720940:TBJ720940 SRI720940:SRN720940 SHM720940:SHR720940 RXQ720940:RXV720940 RNU720940:RNZ720940 RDY720940:RED720940 QUC720940:QUH720940 QKG720940:QKL720940 QAK720940:QAP720940 PQO720940:PQT720940 PGS720940:PGX720940 OWW720940:OXB720940 ONA720940:ONF720940 ODE720940:ODJ720940 NTI720940:NTN720940 NJM720940:NJR720940 MZQ720940:MZV720940 MPU720940:MPZ720940 MFY720940:MGD720940 LWC720940:LWH720940 LMG720940:LML720940 LCK720940:LCP720940 KSO720940:KST720940 KIS720940:KIX720940 JYW720940:JZB720940 JPA720940:JPF720940 JFE720940:JFJ720940 IVI720940:IVN720940 ILM720940:ILR720940 IBQ720940:IBV720940 HRU720940:HRZ720940 HHY720940:HID720940 GYC720940:GYH720940 GOG720940:GOL720940 GEK720940:GEP720940 FUO720940:FUT720940 FKS720940:FKX720940 FAW720940:FBB720940 ERA720940:ERF720940 EHE720940:EHJ720940 DXI720940:DXN720940 DNM720940:DNR720940 DDQ720940:DDV720940 CTU720940:CTZ720940 CJY720940:CKD720940 CAC720940:CAH720940 BQG720940:BQL720940 BGK720940:BGP720940 AWO720940:AWT720940 AMS720940:AMX720940 ACW720940:ADB720940 TA720940:TF720940 JE720940:JJ720940 D720940:N720940 WVQ655404:WVV655404 WLU655404:WLZ655404 WBY655404:WCD655404 VSC655404:VSH655404 VIG655404:VIL655404 UYK655404:UYP655404 UOO655404:UOT655404 UES655404:UEX655404 TUW655404:TVB655404 TLA655404:TLF655404 TBE655404:TBJ655404 SRI655404:SRN655404 SHM655404:SHR655404 RXQ655404:RXV655404 RNU655404:RNZ655404 RDY655404:RED655404 QUC655404:QUH655404 QKG655404:QKL655404 QAK655404:QAP655404 PQO655404:PQT655404 PGS655404:PGX655404 OWW655404:OXB655404 ONA655404:ONF655404 ODE655404:ODJ655404 NTI655404:NTN655404 NJM655404:NJR655404 MZQ655404:MZV655404 MPU655404:MPZ655404 MFY655404:MGD655404 LWC655404:LWH655404 LMG655404:LML655404 LCK655404:LCP655404 KSO655404:KST655404 KIS655404:KIX655404 JYW655404:JZB655404 JPA655404:JPF655404 JFE655404:JFJ655404 IVI655404:IVN655404 ILM655404:ILR655404 IBQ655404:IBV655404 HRU655404:HRZ655404 HHY655404:HID655404 GYC655404:GYH655404 GOG655404:GOL655404 GEK655404:GEP655404 FUO655404:FUT655404 FKS655404:FKX655404 FAW655404:FBB655404 ERA655404:ERF655404 EHE655404:EHJ655404 DXI655404:DXN655404 DNM655404:DNR655404 DDQ655404:DDV655404 CTU655404:CTZ655404 CJY655404:CKD655404 CAC655404:CAH655404 BQG655404:BQL655404 BGK655404:BGP655404 AWO655404:AWT655404 AMS655404:AMX655404 ACW655404:ADB655404 TA655404:TF655404 JE655404:JJ655404 D655404:N655404 WVQ589868:WVV589868 WLU589868:WLZ589868 WBY589868:WCD589868 VSC589868:VSH589868 VIG589868:VIL589868 UYK589868:UYP589868 UOO589868:UOT589868 UES589868:UEX589868 TUW589868:TVB589868 TLA589868:TLF589868 TBE589868:TBJ589868 SRI589868:SRN589868 SHM589868:SHR589868 RXQ589868:RXV589868 RNU589868:RNZ589868 RDY589868:RED589868 QUC589868:QUH589868 QKG589868:QKL589868 QAK589868:QAP589868 PQO589868:PQT589868 PGS589868:PGX589868 OWW589868:OXB589868 ONA589868:ONF589868 ODE589868:ODJ589868 NTI589868:NTN589868 NJM589868:NJR589868 MZQ589868:MZV589868 MPU589868:MPZ589868 MFY589868:MGD589868 LWC589868:LWH589868 LMG589868:LML589868 LCK589868:LCP589868 KSO589868:KST589868 KIS589868:KIX589868 JYW589868:JZB589868 JPA589868:JPF589868 JFE589868:JFJ589868 IVI589868:IVN589868 ILM589868:ILR589868 IBQ589868:IBV589868 HRU589868:HRZ589868 HHY589868:HID589868 GYC589868:GYH589868 GOG589868:GOL589868 GEK589868:GEP589868 FUO589868:FUT589868 FKS589868:FKX589868 FAW589868:FBB589868 ERA589868:ERF589868 EHE589868:EHJ589868 DXI589868:DXN589868 DNM589868:DNR589868 DDQ589868:DDV589868 CTU589868:CTZ589868 CJY589868:CKD589868 CAC589868:CAH589868 BQG589868:BQL589868 BGK589868:BGP589868 AWO589868:AWT589868 AMS589868:AMX589868 ACW589868:ADB589868 TA589868:TF589868 JE589868:JJ589868 D589868:N589868 WVQ524332:WVV524332 WLU524332:WLZ524332 WBY524332:WCD524332 VSC524332:VSH524332 VIG524332:VIL524332 UYK524332:UYP524332 UOO524332:UOT524332 UES524332:UEX524332 TUW524332:TVB524332 TLA524332:TLF524332 TBE524332:TBJ524332 SRI524332:SRN524332 SHM524332:SHR524332 RXQ524332:RXV524332 RNU524332:RNZ524332 RDY524332:RED524332 QUC524332:QUH524332 QKG524332:QKL524332 QAK524332:QAP524332 PQO524332:PQT524332 PGS524332:PGX524332 OWW524332:OXB524332 ONA524332:ONF524332 ODE524332:ODJ524332 NTI524332:NTN524332 NJM524332:NJR524332 MZQ524332:MZV524332 MPU524332:MPZ524332 MFY524332:MGD524332 LWC524332:LWH524332 LMG524332:LML524332 LCK524332:LCP524332 KSO524332:KST524332 KIS524332:KIX524332 JYW524332:JZB524332 JPA524332:JPF524332 JFE524332:JFJ524332 IVI524332:IVN524332 ILM524332:ILR524332 IBQ524332:IBV524332 HRU524332:HRZ524332 HHY524332:HID524332 GYC524332:GYH524332 GOG524332:GOL524332 GEK524332:GEP524332 FUO524332:FUT524332 FKS524332:FKX524332 FAW524332:FBB524332 ERA524332:ERF524332 EHE524332:EHJ524332 DXI524332:DXN524332 DNM524332:DNR524332 DDQ524332:DDV524332 CTU524332:CTZ524332 CJY524332:CKD524332 CAC524332:CAH524332 BQG524332:BQL524332 BGK524332:BGP524332 AWO524332:AWT524332 AMS524332:AMX524332 ACW524332:ADB524332 TA524332:TF524332 JE524332:JJ524332 D524332:N524332 WVQ458796:WVV458796 WLU458796:WLZ458796 WBY458796:WCD458796 VSC458796:VSH458796 VIG458796:VIL458796 UYK458796:UYP458796 UOO458796:UOT458796 UES458796:UEX458796 TUW458796:TVB458796 TLA458796:TLF458796 TBE458796:TBJ458796 SRI458796:SRN458796 SHM458796:SHR458796 RXQ458796:RXV458796 RNU458796:RNZ458796 RDY458796:RED458796 QUC458796:QUH458796 QKG458796:QKL458796 QAK458796:QAP458796 PQO458796:PQT458796 PGS458796:PGX458796 OWW458796:OXB458796 ONA458796:ONF458796 ODE458796:ODJ458796 NTI458796:NTN458796 NJM458796:NJR458796 MZQ458796:MZV458796 MPU458796:MPZ458796 MFY458796:MGD458796 LWC458796:LWH458796 LMG458796:LML458796 LCK458796:LCP458796 KSO458796:KST458796 KIS458796:KIX458796 JYW458796:JZB458796 JPA458796:JPF458796 JFE458796:JFJ458796 IVI458796:IVN458796 ILM458796:ILR458796 IBQ458796:IBV458796 HRU458796:HRZ458796 HHY458796:HID458796 GYC458796:GYH458796 GOG458796:GOL458796 GEK458796:GEP458796 FUO458796:FUT458796 FKS458796:FKX458796 FAW458796:FBB458796 ERA458796:ERF458796 EHE458796:EHJ458796 DXI458796:DXN458796 DNM458796:DNR458796 DDQ458796:DDV458796 CTU458796:CTZ458796 CJY458796:CKD458796 CAC458796:CAH458796 BQG458796:BQL458796 BGK458796:BGP458796 AWO458796:AWT458796 AMS458796:AMX458796 ACW458796:ADB458796 TA458796:TF458796 JE458796:JJ458796 D458796:N458796 WVQ393260:WVV393260 WLU393260:WLZ393260 WBY393260:WCD393260 VSC393260:VSH393260 VIG393260:VIL393260 UYK393260:UYP393260 UOO393260:UOT393260 UES393260:UEX393260 TUW393260:TVB393260 TLA393260:TLF393260 TBE393260:TBJ393260 SRI393260:SRN393260 SHM393260:SHR393260 RXQ393260:RXV393260 RNU393260:RNZ393260 RDY393260:RED393260 QUC393260:QUH393260 QKG393260:QKL393260 QAK393260:QAP393260 PQO393260:PQT393260 PGS393260:PGX393260 OWW393260:OXB393260 ONA393260:ONF393260 ODE393260:ODJ393260 NTI393260:NTN393260 NJM393260:NJR393260 MZQ393260:MZV393260 MPU393260:MPZ393260 MFY393260:MGD393260 LWC393260:LWH393260 LMG393260:LML393260 LCK393260:LCP393260 KSO393260:KST393260 KIS393260:KIX393260 JYW393260:JZB393260 JPA393260:JPF393260 JFE393260:JFJ393260 IVI393260:IVN393260 ILM393260:ILR393260 IBQ393260:IBV393260 HRU393260:HRZ393260 HHY393260:HID393260 GYC393260:GYH393260 GOG393260:GOL393260 GEK393260:GEP393260 FUO393260:FUT393260 FKS393260:FKX393260 FAW393260:FBB393260 ERA393260:ERF393260 EHE393260:EHJ393260 DXI393260:DXN393260 DNM393260:DNR393260 DDQ393260:DDV393260 CTU393260:CTZ393260 CJY393260:CKD393260 CAC393260:CAH393260 BQG393260:BQL393260 BGK393260:BGP393260 AWO393260:AWT393260 AMS393260:AMX393260 ACW393260:ADB393260 TA393260:TF393260 JE393260:JJ393260 D393260:N393260 WVQ327724:WVV327724 WLU327724:WLZ327724 WBY327724:WCD327724 VSC327724:VSH327724 VIG327724:VIL327724 UYK327724:UYP327724 UOO327724:UOT327724 UES327724:UEX327724 TUW327724:TVB327724 TLA327724:TLF327724 TBE327724:TBJ327724 SRI327724:SRN327724 SHM327724:SHR327724 RXQ327724:RXV327724 RNU327724:RNZ327724 RDY327724:RED327724 QUC327724:QUH327724 QKG327724:QKL327724 QAK327724:QAP327724 PQO327724:PQT327724 PGS327724:PGX327724 OWW327724:OXB327724 ONA327724:ONF327724 ODE327724:ODJ327724 NTI327724:NTN327724 NJM327724:NJR327724 MZQ327724:MZV327724 MPU327724:MPZ327724 MFY327724:MGD327724 LWC327724:LWH327724 LMG327724:LML327724 LCK327724:LCP327724 KSO327724:KST327724 KIS327724:KIX327724 JYW327724:JZB327724 JPA327724:JPF327724 JFE327724:JFJ327724 IVI327724:IVN327724 ILM327724:ILR327724 IBQ327724:IBV327724 HRU327724:HRZ327724 HHY327724:HID327724 GYC327724:GYH327724 GOG327724:GOL327724 GEK327724:GEP327724 FUO327724:FUT327724 FKS327724:FKX327724 FAW327724:FBB327724 ERA327724:ERF327724 EHE327724:EHJ327724 DXI327724:DXN327724 DNM327724:DNR327724 DDQ327724:DDV327724 CTU327724:CTZ327724 CJY327724:CKD327724 CAC327724:CAH327724 BQG327724:BQL327724 BGK327724:BGP327724 AWO327724:AWT327724 AMS327724:AMX327724 ACW327724:ADB327724 TA327724:TF327724 JE327724:JJ327724 D327724:N327724 WVQ262188:WVV262188 WLU262188:WLZ262188 WBY262188:WCD262188 VSC262188:VSH262188 VIG262188:VIL262188 UYK262188:UYP262188 UOO262188:UOT262188 UES262188:UEX262188 TUW262188:TVB262188 TLA262188:TLF262188 TBE262188:TBJ262188 SRI262188:SRN262188 SHM262188:SHR262188 RXQ262188:RXV262188 RNU262188:RNZ262188 RDY262188:RED262188 QUC262188:QUH262188 QKG262188:QKL262188 QAK262188:QAP262188 PQO262188:PQT262188 PGS262188:PGX262188 OWW262188:OXB262188 ONA262188:ONF262188 ODE262188:ODJ262188 NTI262188:NTN262188 NJM262188:NJR262188 MZQ262188:MZV262188 MPU262188:MPZ262188 MFY262188:MGD262188 LWC262188:LWH262188 LMG262188:LML262188 LCK262188:LCP262188 KSO262188:KST262188 KIS262188:KIX262188 JYW262188:JZB262188 JPA262188:JPF262188 JFE262188:JFJ262188 IVI262188:IVN262188 ILM262188:ILR262188 IBQ262188:IBV262188 HRU262188:HRZ262188 HHY262188:HID262188 GYC262188:GYH262188 GOG262188:GOL262188 GEK262188:GEP262188 FUO262188:FUT262188 FKS262188:FKX262188 FAW262188:FBB262188 ERA262188:ERF262188 EHE262188:EHJ262188 DXI262188:DXN262188 DNM262188:DNR262188 DDQ262188:DDV262188 CTU262188:CTZ262188 CJY262188:CKD262188 CAC262188:CAH262188 BQG262188:BQL262188 BGK262188:BGP262188 AWO262188:AWT262188 AMS262188:AMX262188 ACW262188:ADB262188 TA262188:TF262188 JE262188:JJ262188 D262188:N262188 WVQ196652:WVV196652 WLU196652:WLZ196652 WBY196652:WCD196652 VSC196652:VSH196652 VIG196652:VIL196652 UYK196652:UYP196652 UOO196652:UOT196652 UES196652:UEX196652 TUW196652:TVB196652 TLA196652:TLF196652 TBE196652:TBJ196652 SRI196652:SRN196652 SHM196652:SHR196652 RXQ196652:RXV196652 RNU196652:RNZ196652 RDY196652:RED196652 QUC196652:QUH196652 QKG196652:QKL196652 QAK196652:QAP196652 PQO196652:PQT196652 PGS196652:PGX196652 OWW196652:OXB196652 ONA196652:ONF196652 ODE196652:ODJ196652 NTI196652:NTN196652 NJM196652:NJR196652 MZQ196652:MZV196652 MPU196652:MPZ196652 MFY196652:MGD196652 LWC196652:LWH196652 LMG196652:LML196652 LCK196652:LCP196652 KSO196652:KST196652 KIS196652:KIX196652 JYW196652:JZB196652 JPA196652:JPF196652 JFE196652:JFJ196652 IVI196652:IVN196652 ILM196652:ILR196652 IBQ196652:IBV196652 HRU196652:HRZ196652 HHY196652:HID196652 GYC196652:GYH196652 GOG196652:GOL196652 GEK196652:GEP196652 FUO196652:FUT196652 FKS196652:FKX196652 FAW196652:FBB196652 ERA196652:ERF196652 EHE196652:EHJ196652 DXI196652:DXN196652 DNM196652:DNR196652 DDQ196652:DDV196652 CTU196652:CTZ196652 CJY196652:CKD196652 CAC196652:CAH196652 BQG196652:BQL196652 BGK196652:BGP196652 AWO196652:AWT196652 AMS196652:AMX196652 ACW196652:ADB196652 TA196652:TF196652 JE196652:JJ196652 D196652:N196652 WVQ131116:WVV131116 WLU131116:WLZ131116 WBY131116:WCD131116 VSC131116:VSH131116 VIG131116:VIL131116 UYK131116:UYP131116 UOO131116:UOT131116 UES131116:UEX131116 TUW131116:TVB131116 TLA131116:TLF131116 TBE131116:TBJ131116 SRI131116:SRN131116 SHM131116:SHR131116 RXQ131116:RXV131116 RNU131116:RNZ131116 RDY131116:RED131116 QUC131116:QUH131116 QKG131116:QKL131116 QAK131116:QAP131116 PQO131116:PQT131116 PGS131116:PGX131116 OWW131116:OXB131116 ONA131116:ONF131116 ODE131116:ODJ131116 NTI131116:NTN131116 NJM131116:NJR131116 MZQ131116:MZV131116 MPU131116:MPZ131116 MFY131116:MGD131116 LWC131116:LWH131116 LMG131116:LML131116 LCK131116:LCP131116 KSO131116:KST131116 KIS131116:KIX131116 JYW131116:JZB131116 JPA131116:JPF131116 JFE131116:JFJ131116 IVI131116:IVN131116 ILM131116:ILR131116 IBQ131116:IBV131116 HRU131116:HRZ131116 HHY131116:HID131116 GYC131116:GYH131116 GOG131116:GOL131116 GEK131116:GEP131116 FUO131116:FUT131116 FKS131116:FKX131116 FAW131116:FBB131116 ERA131116:ERF131116 EHE131116:EHJ131116 DXI131116:DXN131116 DNM131116:DNR131116 DDQ131116:DDV131116 CTU131116:CTZ131116 CJY131116:CKD131116 CAC131116:CAH131116 BQG131116:BQL131116 BGK131116:BGP131116 AWO131116:AWT131116 AMS131116:AMX131116 ACW131116:ADB131116 TA131116:TF131116 JE131116:JJ131116 D131116:N131116 WVQ65580:WVV65580 WLU65580:WLZ65580 WBY65580:WCD65580 VSC65580:VSH65580 VIG65580:VIL65580 UYK65580:UYP65580 UOO65580:UOT65580 UES65580:UEX65580 TUW65580:TVB65580 TLA65580:TLF65580 TBE65580:TBJ65580 SRI65580:SRN65580 SHM65580:SHR65580 RXQ65580:RXV65580 RNU65580:RNZ65580 RDY65580:RED65580 QUC65580:QUH65580 QKG65580:QKL65580 QAK65580:QAP65580 PQO65580:PQT65580 PGS65580:PGX65580 OWW65580:OXB65580 ONA65580:ONF65580 ODE65580:ODJ65580 NTI65580:NTN65580 NJM65580:NJR65580 MZQ65580:MZV65580 MPU65580:MPZ65580 MFY65580:MGD65580 LWC65580:LWH65580 LMG65580:LML65580 LCK65580:LCP65580 KSO65580:KST65580 KIS65580:KIX65580 JYW65580:JZB65580 JPA65580:JPF65580 JFE65580:JFJ65580 IVI65580:IVN65580 ILM65580:ILR65580 IBQ65580:IBV65580 HRU65580:HRZ65580 HHY65580:HID65580 GYC65580:GYH65580 GOG65580:GOL65580 GEK65580:GEP65580 FUO65580:FUT65580 FKS65580:FKX65580 FAW65580:FBB65580 ERA65580:ERF65580 EHE65580:EHJ65580 DXI65580:DXN65580 DNM65580:DNR65580 DDQ65580:DDV65580 CTU65580:CTZ65580 CJY65580:CKD65580 CAC65580:CAH65580 BQG65580:BQL65580 BGK65580:BGP65580 AWO65580:AWT65580 AMS65580:AMX65580 ACW65580:ADB65580 TA65580:TF65580 JE65580:JJ65580 D65580:N65580 WLU983084:WLZ983084 JE30:JJ30 TA30:TF30 ACW30:ADB30 AMS30:AMX30 AWO30:AWT30 BGK30:BGP30 BQG30:BQL30 CAC30:CAH30 CJY30:CKD30 CTU30:CTZ30 DDQ30:DDV30 DNM30:DNR30 DXI30:DXN30 EHE30:EHJ30 ERA30:ERF30 FAW30:FBB30 FKS30:FKX30 FUO30:FUT30 GEK30:GEP30 GOG30:GOL30 GYC30:GYH30 HHY30:HID30 HRU30:HRZ30 IBQ30:IBV30 ILM30:ILR30 IVI30:IVN30 JFE30:JFJ30 JPA30:JPF30 JYW30:JZB30 KIS30:KIX30 KSO30:KST30 LCK30:LCP30 LMG30:LML30 LWC30:LWH30 MFY30:MGD30 MPU30:MPZ30 MZQ30:MZV30 NJM30:NJR30 NTI30:NTN30 ODE30:ODJ30 ONA30:ONF30 OWW30:OXB30 PGS30:PGX30 PQO30:PQT30 QAK30:QAP30 QKG30:QKL30 QUC30:QUH30 RDY30:RED30 RNU30:RNZ30 RXQ30:RXV30 SHM30:SHR30 SRI30:SRN30 TBE30:TBJ30 TLA30:TLF30 TUW30:TVB30 UES30:UEX30 UOO30:UOT30 UYK30:UYP30 VIG30:VIL30 VSC30:VSH30 WBY30:WCD30 WLU30:WLZ30 WVQ30:WVV30">
      <formula1>$T$9:$T$27</formula1>
    </dataValidation>
    <dataValidation type="list" allowBlank="1" showInputMessage="1" showErrorMessage="1" sqref="WVP983090 WLT983090 WBX983090 VSB983090 VIF983090 UYJ983090 UON983090 UER983090 TUV983090 TKZ983090 TBD983090 SRH983090 SHL983090 RXP983090 RNT983090 RDX983090 QUB983090 QKF983090 QAJ983090 PQN983090 PGR983090 OWV983090 OMZ983090 ODD983090 NTH983090 NJL983090 MZP983090 MPT983090 MFX983090 LWB983090 LMF983090 LCJ983090 KSN983090 KIR983090 JYV983090 JOZ983090 JFD983090 IVH983090 ILL983090 IBP983090 HRT983090 HHX983090 GYB983090 GOF983090 GEJ983090 FUN983090 FKR983090 FAV983090 EQZ983090 EHD983090 DXH983090 DNL983090 DDP983090 CTT983090 CJX983090 CAB983090 BQF983090 BGJ983090 AWN983090 AMR983090 ACV983090 SZ983090 JD983090 C983090 WVP917554 WLT917554 WBX917554 VSB917554 VIF917554 UYJ917554 UON917554 UER917554 TUV917554 TKZ917554 TBD917554 SRH917554 SHL917554 RXP917554 RNT917554 RDX917554 QUB917554 QKF917554 QAJ917554 PQN917554 PGR917554 OWV917554 OMZ917554 ODD917554 NTH917554 NJL917554 MZP917554 MPT917554 MFX917554 LWB917554 LMF917554 LCJ917554 KSN917554 KIR917554 JYV917554 JOZ917554 JFD917554 IVH917554 ILL917554 IBP917554 HRT917554 HHX917554 GYB917554 GOF917554 GEJ917554 FUN917554 FKR917554 FAV917554 EQZ917554 EHD917554 DXH917554 DNL917554 DDP917554 CTT917554 CJX917554 CAB917554 BQF917554 BGJ917554 AWN917554 AMR917554 ACV917554 SZ917554 JD917554 C917554 WVP852018 WLT852018 WBX852018 VSB852018 VIF852018 UYJ852018 UON852018 UER852018 TUV852018 TKZ852018 TBD852018 SRH852018 SHL852018 RXP852018 RNT852018 RDX852018 QUB852018 QKF852018 QAJ852018 PQN852018 PGR852018 OWV852018 OMZ852018 ODD852018 NTH852018 NJL852018 MZP852018 MPT852018 MFX852018 LWB852018 LMF852018 LCJ852018 KSN852018 KIR852018 JYV852018 JOZ852018 JFD852018 IVH852018 ILL852018 IBP852018 HRT852018 HHX852018 GYB852018 GOF852018 GEJ852018 FUN852018 FKR852018 FAV852018 EQZ852018 EHD852018 DXH852018 DNL852018 DDP852018 CTT852018 CJX852018 CAB852018 BQF852018 BGJ852018 AWN852018 AMR852018 ACV852018 SZ852018 JD852018 C852018 WVP786482 WLT786482 WBX786482 VSB786482 VIF786482 UYJ786482 UON786482 UER786482 TUV786482 TKZ786482 TBD786482 SRH786482 SHL786482 RXP786482 RNT786482 RDX786482 QUB786482 QKF786482 QAJ786482 PQN786482 PGR786482 OWV786482 OMZ786482 ODD786482 NTH786482 NJL786482 MZP786482 MPT786482 MFX786482 LWB786482 LMF786482 LCJ786482 KSN786482 KIR786482 JYV786482 JOZ786482 JFD786482 IVH786482 ILL786482 IBP786482 HRT786482 HHX786482 GYB786482 GOF786482 GEJ786482 FUN786482 FKR786482 FAV786482 EQZ786482 EHD786482 DXH786482 DNL786482 DDP786482 CTT786482 CJX786482 CAB786482 BQF786482 BGJ786482 AWN786482 AMR786482 ACV786482 SZ786482 JD786482 C786482 WVP720946 WLT720946 WBX720946 VSB720946 VIF720946 UYJ720946 UON720946 UER720946 TUV720946 TKZ720946 TBD720946 SRH720946 SHL720946 RXP720946 RNT720946 RDX720946 QUB720946 QKF720946 QAJ720946 PQN720946 PGR720946 OWV720946 OMZ720946 ODD720946 NTH720946 NJL720946 MZP720946 MPT720946 MFX720946 LWB720946 LMF720946 LCJ720946 KSN720946 KIR720946 JYV720946 JOZ720946 JFD720946 IVH720946 ILL720946 IBP720946 HRT720946 HHX720946 GYB720946 GOF720946 GEJ720946 FUN720946 FKR720946 FAV720946 EQZ720946 EHD720946 DXH720946 DNL720946 DDP720946 CTT720946 CJX720946 CAB720946 BQF720946 BGJ720946 AWN720946 AMR720946 ACV720946 SZ720946 JD720946 C720946 WVP655410 WLT655410 WBX655410 VSB655410 VIF655410 UYJ655410 UON655410 UER655410 TUV655410 TKZ655410 TBD655410 SRH655410 SHL655410 RXP655410 RNT655410 RDX655410 QUB655410 QKF655410 QAJ655410 PQN655410 PGR655410 OWV655410 OMZ655410 ODD655410 NTH655410 NJL655410 MZP655410 MPT655410 MFX655410 LWB655410 LMF655410 LCJ655410 KSN655410 KIR655410 JYV655410 JOZ655410 JFD655410 IVH655410 ILL655410 IBP655410 HRT655410 HHX655410 GYB655410 GOF655410 GEJ655410 FUN655410 FKR655410 FAV655410 EQZ655410 EHD655410 DXH655410 DNL655410 DDP655410 CTT655410 CJX655410 CAB655410 BQF655410 BGJ655410 AWN655410 AMR655410 ACV655410 SZ655410 JD655410 C655410 WVP589874 WLT589874 WBX589874 VSB589874 VIF589874 UYJ589874 UON589874 UER589874 TUV589874 TKZ589874 TBD589874 SRH589874 SHL589874 RXP589874 RNT589874 RDX589874 QUB589874 QKF589874 QAJ589874 PQN589874 PGR589874 OWV589874 OMZ589874 ODD589874 NTH589874 NJL589874 MZP589874 MPT589874 MFX589874 LWB589874 LMF589874 LCJ589874 KSN589874 KIR589874 JYV589874 JOZ589874 JFD589874 IVH589874 ILL589874 IBP589874 HRT589874 HHX589874 GYB589874 GOF589874 GEJ589874 FUN589874 FKR589874 FAV589874 EQZ589874 EHD589874 DXH589874 DNL589874 DDP589874 CTT589874 CJX589874 CAB589874 BQF589874 BGJ589874 AWN589874 AMR589874 ACV589874 SZ589874 JD589874 C589874 WVP524338 WLT524338 WBX524338 VSB524338 VIF524338 UYJ524338 UON524338 UER524338 TUV524338 TKZ524338 TBD524338 SRH524338 SHL524338 RXP524338 RNT524338 RDX524338 QUB524338 QKF524338 QAJ524338 PQN524338 PGR524338 OWV524338 OMZ524338 ODD524338 NTH524338 NJL524338 MZP524338 MPT524338 MFX524338 LWB524338 LMF524338 LCJ524338 KSN524338 KIR524338 JYV524338 JOZ524338 JFD524338 IVH524338 ILL524338 IBP524338 HRT524338 HHX524338 GYB524338 GOF524338 GEJ524338 FUN524338 FKR524338 FAV524338 EQZ524338 EHD524338 DXH524338 DNL524338 DDP524338 CTT524338 CJX524338 CAB524338 BQF524338 BGJ524338 AWN524338 AMR524338 ACV524338 SZ524338 JD524338 C524338 WVP458802 WLT458802 WBX458802 VSB458802 VIF458802 UYJ458802 UON458802 UER458802 TUV458802 TKZ458802 TBD458802 SRH458802 SHL458802 RXP458802 RNT458802 RDX458802 QUB458802 QKF458802 QAJ458802 PQN458802 PGR458802 OWV458802 OMZ458802 ODD458802 NTH458802 NJL458802 MZP458802 MPT458802 MFX458802 LWB458802 LMF458802 LCJ458802 KSN458802 KIR458802 JYV458802 JOZ458802 JFD458802 IVH458802 ILL458802 IBP458802 HRT458802 HHX458802 GYB458802 GOF458802 GEJ458802 FUN458802 FKR458802 FAV458802 EQZ458802 EHD458802 DXH458802 DNL458802 DDP458802 CTT458802 CJX458802 CAB458802 BQF458802 BGJ458802 AWN458802 AMR458802 ACV458802 SZ458802 JD458802 C458802 WVP393266 WLT393266 WBX393266 VSB393266 VIF393266 UYJ393266 UON393266 UER393266 TUV393266 TKZ393266 TBD393266 SRH393266 SHL393266 RXP393266 RNT393266 RDX393266 QUB393266 QKF393266 QAJ393266 PQN393266 PGR393266 OWV393266 OMZ393266 ODD393266 NTH393266 NJL393266 MZP393266 MPT393266 MFX393266 LWB393266 LMF393266 LCJ393266 KSN393266 KIR393266 JYV393266 JOZ393266 JFD393266 IVH393266 ILL393266 IBP393266 HRT393266 HHX393266 GYB393266 GOF393266 GEJ393266 FUN393266 FKR393266 FAV393266 EQZ393266 EHD393266 DXH393266 DNL393266 DDP393266 CTT393266 CJX393266 CAB393266 BQF393266 BGJ393266 AWN393266 AMR393266 ACV393266 SZ393266 JD393266 C393266 WVP327730 WLT327730 WBX327730 VSB327730 VIF327730 UYJ327730 UON327730 UER327730 TUV327730 TKZ327730 TBD327730 SRH327730 SHL327730 RXP327730 RNT327730 RDX327730 QUB327730 QKF327730 QAJ327730 PQN327730 PGR327730 OWV327730 OMZ327730 ODD327730 NTH327730 NJL327730 MZP327730 MPT327730 MFX327730 LWB327730 LMF327730 LCJ327730 KSN327730 KIR327730 JYV327730 JOZ327730 JFD327730 IVH327730 ILL327730 IBP327730 HRT327730 HHX327730 GYB327730 GOF327730 GEJ327730 FUN327730 FKR327730 FAV327730 EQZ327730 EHD327730 DXH327730 DNL327730 DDP327730 CTT327730 CJX327730 CAB327730 BQF327730 BGJ327730 AWN327730 AMR327730 ACV327730 SZ327730 JD327730 C327730 WVP262194 WLT262194 WBX262194 VSB262194 VIF262194 UYJ262194 UON262194 UER262194 TUV262194 TKZ262194 TBD262194 SRH262194 SHL262194 RXP262194 RNT262194 RDX262194 QUB262194 QKF262194 QAJ262194 PQN262194 PGR262194 OWV262194 OMZ262194 ODD262194 NTH262194 NJL262194 MZP262194 MPT262194 MFX262194 LWB262194 LMF262194 LCJ262194 KSN262194 KIR262194 JYV262194 JOZ262194 JFD262194 IVH262194 ILL262194 IBP262194 HRT262194 HHX262194 GYB262194 GOF262194 GEJ262194 FUN262194 FKR262194 FAV262194 EQZ262194 EHD262194 DXH262194 DNL262194 DDP262194 CTT262194 CJX262194 CAB262194 BQF262194 BGJ262194 AWN262194 AMR262194 ACV262194 SZ262194 JD262194 C262194 WVP196658 WLT196658 WBX196658 VSB196658 VIF196658 UYJ196658 UON196658 UER196658 TUV196658 TKZ196658 TBD196658 SRH196658 SHL196658 RXP196658 RNT196658 RDX196658 QUB196658 QKF196658 QAJ196658 PQN196658 PGR196658 OWV196658 OMZ196658 ODD196658 NTH196658 NJL196658 MZP196658 MPT196658 MFX196658 LWB196658 LMF196658 LCJ196658 KSN196658 KIR196658 JYV196658 JOZ196658 JFD196658 IVH196658 ILL196658 IBP196658 HRT196658 HHX196658 GYB196658 GOF196658 GEJ196658 FUN196658 FKR196658 FAV196658 EQZ196658 EHD196658 DXH196658 DNL196658 DDP196658 CTT196658 CJX196658 CAB196658 BQF196658 BGJ196658 AWN196658 AMR196658 ACV196658 SZ196658 JD196658 C196658 WVP131122 WLT131122 WBX131122 VSB131122 VIF131122 UYJ131122 UON131122 UER131122 TUV131122 TKZ131122 TBD131122 SRH131122 SHL131122 RXP131122 RNT131122 RDX131122 QUB131122 QKF131122 QAJ131122 PQN131122 PGR131122 OWV131122 OMZ131122 ODD131122 NTH131122 NJL131122 MZP131122 MPT131122 MFX131122 LWB131122 LMF131122 LCJ131122 KSN131122 KIR131122 JYV131122 JOZ131122 JFD131122 IVH131122 ILL131122 IBP131122 HRT131122 HHX131122 GYB131122 GOF131122 GEJ131122 FUN131122 FKR131122 FAV131122 EQZ131122 EHD131122 DXH131122 DNL131122 DDP131122 CTT131122 CJX131122 CAB131122 BQF131122 BGJ131122 AWN131122 AMR131122 ACV131122 SZ131122 JD131122 C131122 WVP65586 WLT65586 WBX65586 VSB65586 VIF65586 UYJ65586 UON65586 UER65586 TUV65586 TKZ65586 TBD65586 SRH65586 SHL65586 RXP65586 RNT65586 RDX65586 QUB65586 QKF65586 QAJ65586 PQN65586 PGR65586 OWV65586 OMZ65586 ODD65586 NTH65586 NJL65586 MZP65586 MPT65586 MFX65586 LWB65586 LMF65586 LCJ65586 KSN65586 KIR65586 JYV65586 JOZ65586 JFD65586 IVH65586 ILL65586 IBP65586 HRT65586 HHX65586 GYB65586 GOF65586 GEJ65586 FUN65586 FKR65586 FAV65586 EQZ65586 EHD65586 DXH65586 DNL65586 DDP65586 CTT65586 CJX65586 CAB65586 BQF65586 BGJ65586 AWN65586 AMR65586 ACV65586 SZ65586 JD65586 C65586 WVP983088 WLT983088 WBX983088 VSB983088 VIF983088 UYJ983088 UON983088 UER983088 TUV983088 TKZ983088 TBD983088 SRH983088 SHL983088 RXP983088 RNT983088 RDX983088 QUB983088 QKF983088 QAJ983088 PQN983088 PGR983088 OWV983088 OMZ983088 ODD983088 NTH983088 NJL983088 MZP983088 MPT983088 MFX983088 LWB983088 LMF983088 LCJ983088 KSN983088 KIR983088 JYV983088 JOZ983088 JFD983088 IVH983088 ILL983088 IBP983088 HRT983088 HHX983088 GYB983088 GOF983088 GEJ983088 FUN983088 FKR983088 FAV983088 EQZ983088 EHD983088 DXH983088 DNL983088 DDP983088 CTT983088 CJX983088 CAB983088 BQF983088 BGJ983088 AWN983088 AMR983088 ACV983088 SZ983088 JD983088 C983088 WVP917552 WLT917552 WBX917552 VSB917552 VIF917552 UYJ917552 UON917552 UER917552 TUV917552 TKZ917552 TBD917552 SRH917552 SHL917552 RXP917552 RNT917552 RDX917552 QUB917552 QKF917552 QAJ917552 PQN917552 PGR917552 OWV917552 OMZ917552 ODD917552 NTH917552 NJL917552 MZP917552 MPT917552 MFX917552 LWB917552 LMF917552 LCJ917552 KSN917552 KIR917552 JYV917552 JOZ917552 JFD917552 IVH917552 ILL917552 IBP917552 HRT917552 HHX917552 GYB917552 GOF917552 GEJ917552 FUN917552 FKR917552 FAV917552 EQZ917552 EHD917552 DXH917552 DNL917552 DDP917552 CTT917552 CJX917552 CAB917552 BQF917552 BGJ917552 AWN917552 AMR917552 ACV917552 SZ917552 JD917552 C917552 WVP852016 WLT852016 WBX852016 VSB852016 VIF852016 UYJ852016 UON852016 UER852016 TUV852016 TKZ852016 TBD852016 SRH852016 SHL852016 RXP852016 RNT852016 RDX852016 QUB852016 QKF852016 QAJ852016 PQN852016 PGR852016 OWV852016 OMZ852016 ODD852016 NTH852016 NJL852016 MZP852016 MPT852016 MFX852016 LWB852016 LMF852016 LCJ852016 KSN852016 KIR852016 JYV852016 JOZ852016 JFD852016 IVH852016 ILL852016 IBP852016 HRT852016 HHX852016 GYB852016 GOF852016 GEJ852016 FUN852016 FKR852016 FAV852016 EQZ852016 EHD852016 DXH852016 DNL852016 DDP852016 CTT852016 CJX852016 CAB852016 BQF852016 BGJ852016 AWN852016 AMR852016 ACV852016 SZ852016 JD852016 C852016 WVP786480 WLT786480 WBX786480 VSB786480 VIF786480 UYJ786480 UON786480 UER786480 TUV786480 TKZ786480 TBD786480 SRH786480 SHL786480 RXP786480 RNT786480 RDX786480 QUB786480 QKF786480 QAJ786480 PQN786480 PGR786480 OWV786480 OMZ786480 ODD786480 NTH786480 NJL786480 MZP786480 MPT786480 MFX786480 LWB786480 LMF786480 LCJ786480 KSN786480 KIR786480 JYV786480 JOZ786480 JFD786480 IVH786480 ILL786480 IBP786480 HRT786480 HHX786480 GYB786480 GOF786480 GEJ786480 FUN786480 FKR786480 FAV786480 EQZ786480 EHD786480 DXH786480 DNL786480 DDP786480 CTT786480 CJX786480 CAB786480 BQF786480 BGJ786480 AWN786480 AMR786480 ACV786480 SZ786480 JD786480 C786480 WVP720944 WLT720944 WBX720944 VSB720944 VIF720944 UYJ720944 UON720944 UER720944 TUV720944 TKZ720944 TBD720944 SRH720944 SHL720944 RXP720944 RNT720944 RDX720944 QUB720944 QKF720944 QAJ720944 PQN720944 PGR720944 OWV720944 OMZ720944 ODD720944 NTH720944 NJL720944 MZP720944 MPT720944 MFX720944 LWB720944 LMF720944 LCJ720944 KSN720944 KIR720944 JYV720944 JOZ720944 JFD720944 IVH720944 ILL720944 IBP720944 HRT720944 HHX720944 GYB720944 GOF720944 GEJ720944 FUN720944 FKR720944 FAV720944 EQZ720944 EHD720944 DXH720944 DNL720944 DDP720944 CTT720944 CJX720944 CAB720944 BQF720944 BGJ720944 AWN720944 AMR720944 ACV720944 SZ720944 JD720944 C720944 WVP655408 WLT655408 WBX655408 VSB655408 VIF655408 UYJ655408 UON655408 UER655408 TUV655408 TKZ655408 TBD655408 SRH655408 SHL655408 RXP655408 RNT655408 RDX655408 QUB655408 QKF655408 QAJ655408 PQN655408 PGR655408 OWV655408 OMZ655408 ODD655408 NTH655408 NJL655408 MZP655408 MPT655408 MFX655408 LWB655408 LMF655408 LCJ655408 KSN655408 KIR655408 JYV655408 JOZ655408 JFD655408 IVH655408 ILL655408 IBP655408 HRT655408 HHX655408 GYB655408 GOF655408 GEJ655408 FUN655408 FKR655408 FAV655408 EQZ655408 EHD655408 DXH655408 DNL655408 DDP655408 CTT655408 CJX655408 CAB655408 BQF655408 BGJ655408 AWN655408 AMR655408 ACV655408 SZ655408 JD655408 C655408 WVP589872 WLT589872 WBX589872 VSB589872 VIF589872 UYJ589872 UON589872 UER589872 TUV589872 TKZ589872 TBD589872 SRH589872 SHL589872 RXP589872 RNT589872 RDX589872 QUB589872 QKF589872 QAJ589872 PQN589872 PGR589872 OWV589872 OMZ589872 ODD589872 NTH589872 NJL589872 MZP589872 MPT589872 MFX589872 LWB589872 LMF589872 LCJ589872 KSN589872 KIR589872 JYV589872 JOZ589872 JFD589872 IVH589872 ILL589872 IBP589872 HRT589872 HHX589872 GYB589872 GOF589872 GEJ589872 FUN589872 FKR589872 FAV589872 EQZ589872 EHD589872 DXH589872 DNL589872 DDP589872 CTT589872 CJX589872 CAB589872 BQF589872 BGJ589872 AWN589872 AMR589872 ACV589872 SZ589872 JD589872 C589872 WVP524336 WLT524336 WBX524336 VSB524336 VIF524336 UYJ524336 UON524336 UER524336 TUV524336 TKZ524336 TBD524336 SRH524336 SHL524336 RXP524336 RNT524336 RDX524336 QUB524336 QKF524336 QAJ524336 PQN524336 PGR524336 OWV524336 OMZ524336 ODD524336 NTH524336 NJL524336 MZP524336 MPT524336 MFX524336 LWB524336 LMF524336 LCJ524336 KSN524336 KIR524336 JYV524336 JOZ524336 JFD524336 IVH524336 ILL524336 IBP524336 HRT524336 HHX524336 GYB524336 GOF524336 GEJ524336 FUN524336 FKR524336 FAV524336 EQZ524336 EHD524336 DXH524336 DNL524336 DDP524336 CTT524336 CJX524336 CAB524336 BQF524336 BGJ524336 AWN524336 AMR524336 ACV524336 SZ524336 JD524336 C524336 WVP458800 WLT458800 WBX458800 VSB458800 VIF458800 UYJ458800 UON458800 UER458800 TUV458800 TKZ458800 TBD458800 SRH458800 SHL458800 RXP458800 RNT458800 RDX458800 QUB458800 QKF458800 QAJ458800 PQN458800 PGR458800 OWV458800 OMZ458800 ODD458800 NTH458800 NJL458800 MZP458800 MPT458800 MFX458800 LWB458800 LMF458800 LCJ458800 KSN458800 KIR458800 JYV458800 JOZ458800 JFD458800 IVH458800 ILL458800 IBP458800 HRT458800 HHX458800 GYB458800 GOF458800 GEJ458800 FUN458800 FKR458800 FAV458800 EQZ458800 EHD458800 DXH458800 DNL458800 DDP458800 CTT458800 CJX458800 CAB458800 BQF458800 BGJ458800 AWN458800 AMR458800 ACV458800 SZ458800 JD458800 C458800 WVP393264 WLT393264 WBX393264 VSB393264 VIF393264 UYJ393264 UON393264 UER393264 TUV393264 TKZ393264 TBD393264 SRH393264 SHL393264 RXP393264 RNT393264 RDX393264 QUB393264 QKF393264 QAJ393264 PQN393264 PGR393264 OWV393264 OMZ393264 ODD393264 NTH393264 NJL393264 MZP393264 MPT393264 MFX393264 LWB393264 LMF393264 LCJ393264 KSN393264 KIR393264 JYV393264 JOZ393264 JFD393264 IVH393264 ILL393264 IBP393264 HRT393264 HHX393264 GYB393264 GOF393264 GEJ393264 FUN393264 FKR393264 FAV393264 EQZ393264 EHD393264 DXH393264 DNL393264 DDP393264 CTT393264 CJX393264 CAB393264 BQF393264 BGJ393264 AWN393264 AMR393264 ACV393264 SZ393264 JD393264 C393264 WVP327728 WLT327728 WBX327728 VSB327728 VIF327728 UYJ327728 UON327728 UER327728 TUV327728 TKZ327728 TBD327728 SRH327728 SHL327728 RXP327728 RNT327728 RDX327728 QUB327728 QKF327728 QAJ327728 PQN327728 PGR327728 OWV327728 OMZ327728 ODD327728 NTH327728 NJL327728 MZP327728 MPT327728 MFX327728 LWB327728 LMF327728 LCJ327728 KSN327728 KIR327728 JYV327728 JOZ327728 JFD327728 IVH327728 ILL327728 IBP327728 HRT327728 HHX327728 GYB327728 GOF327728 GEJ327728 FUN327728 FKR327728 FAV327728 EQZ327728 EHD327728 DXH327728 DNL327728 DDP327728 CTT327728 CJX327728 CAB327728 BQF327728 BGJ327728 AWN327728 AMR327728 ACV327728 SZ327728 JD327728 C327728 WVP262192 WLT262192 WBX262192 VSB262192 VIF262192 UYJ262192 UON262192 UER262192 TUV262192 TKZ262192 TBD262192 SRH262192 SHL262192 RXP262192 RNT262192 RDX262192 QUB262192 QKF262192 QAJ262192 PQN262192 PGR262192 OWV262192 OMZ262192 ODD262192 NTH262192 NJL262192 MZP262192 MPT262192 MFX262192 LWB262192 LMF262192 LCJ262192 KSN262192 KIR262192 JYV262192 JOZ262192 JFD262192 IVH262192 ILL262192 IBP262192 HRT262192 HHX262192 GYB262192 GOF262192 GEJ262192 FUN262192 FKR262192 FAV262192 EQZ262192 EHD262192 DXH262192 DNL262192 DDP262192 CTT262192 CJX262192 CAB262192 BQF262192 BGJ262192 AWN262192 AMR262192 ACV262192 SZ262192 JD262192 C262192 WVP196656 WLT196656 WBX196656 VSB196656 VIF196656 UYJ196656 UON196656 UER196656 TUV196656 TKZ196656 TBD196656 SRH196656 SHL196656 RXP196656 RNT196656 RDX196656 QUB196656 QKF196656 QAJ196656 PQN196656 PGR196656 OWV196656 OMZ196656 ODD196656 NTH196656 NJL196656 MZP196656 MPT196656 MFX196656 LWB196656 LMF196656 LCJ196656 KSN196656 KIR196656 JYV196656 JOZ196656 JFD196656 IVH196656 ILL196656 IBP196656 HRT196656 HHX196656 GYB196656 GOF196656 GEJ196656 FUN196656 FKR196656 FAV196656 EQZ196656 EHD196656 DXH196656 DNL196656 DDP196656 CTT196656 CJX196656 CAB196656 BQF196656 BGJ196656 AWN196656 AMR196656 ACV196656 SZ196656 JD196656 C196656 WVP131120 WLT131120 WBX131120 VSB131120 VIF131120 UYJ131120 UON131120 UER131120 TUV131120 TKZ131120 TBD131120 SRH131120 SHL131120 RXP131120 RNT131120 RDX131120 QUB131120 QKF131120 QAJ131120 PQN131120 PGR131120 OWV131120 OMZ131120 ODD131120 NTH131120 NJL131120 MZP131120 MPT131120 MFX131120 LWB131120 LMF131120 LCJ131120 KSN131120 KIR131120 JYV131120 JOZ131120 JFD131120 IVH131120 ILL131120 IBP131120 HRT131120 HHX131120 GYB131120 GOF131120 GEJ131120 FUN131120 FKR131120 FAV131120 EQZ131120 EHD131120 DXH131120 DNL131120 DDP131120 CTT131120 CJX131120 CAB131120 BQF131120 BGJ131120 AWN131120 AMR131120 ACV131120 SZ131120 JD131120 C131120 WVP65584 WLT65584 WBX65584 VSB65584 VIF65584 UYJ65584 UON65584 UER65584 TUV65584 TKZ65584 TBD65584 SRH65584 SHL65584 RXP65584 RNT65584 RDX65584 QUB65584 QKF65584 QAJ65584 PQN65584 PGR65584 OWV65584 OMZ65584 ODD65584 NTH65584 NJL65584 MZP65584 MPT65584 MFX65584 LWB65584 LMF65584 LCJ65584 KSN65584 KIR65584 JYV65584 JOZ65584 JFD65584 IVH65584 ILL65584 IBP65584 HRT65584 HHX65584 GYB65584 GOF65584 GEJ65584 FUN65584 FKR65584 FAV65584 EQZ65584 EHD65584 DXH65584 DNL65584 DDP65584 CTT65584 CJX65584 CAB65584 BQF65584 BGJ65584 AWN65584 AMR65584 ACV65584 SZ65584 JD65584 C65584 WVP983086 WLT983086 WBX983086 VSB983086 VIF983086 UYJ983086 UON983086 UER983086 TUV983086 TKZ983086 TBD983086 SRH983086 SHL983086 RXP983086 RNT983086 RDX983086 QUB983086 QKF983086 QAJ983086 PQN983086 PGR983086 OWV983086 OMZ983086 ODD983086 NTH983086 NJL983086 MZP983086 MPT983086 MFX983086 LWB983086 LMF983086 LCJ983086 KSN983086 KIR983086 JYV983086 JOZ983086 JFD983086 IVH983086 ILL983086 IBP983086 HRT983086 HHX983086 GYB983086 GOF983086 GEJ983086 FUN983086 FKR983086 FAV983086 EQZ983086 EHD983086 DXH983086 DNL983086 DDP983086 CTT983086 CJX983086 CAB983086 BQF983086 BGJ983086 AWN983086 AMR983086 ACV983086 SZ983086 JD983086 C983086 WVP917550 WLT917550 WBX917550 VSB917550 VIF917550 UYJ917550 UON917550 UER917550 TUV917550 TKZ917550 TBD917550 SRH917550 SHL917550 RXP917550 RNT917550 RDX917550 QUB917550 QKF917550 QAJ917550 PQN917550 PGR917550 OWV917550 OMZ917550 ODD917550 NTH917550 NJL917550 MZP917550 MPT917550 MFX917550 LWB917550 LMF917550 LCJ917550 KSN917550 KIR917550 JYV917550 JOZ917550 JFD917550 IVH917550 ILL917550 IBP917550 HRT917550 HHX917550 GYB917550 GOF917550 GEJ917550 FUN917550 FKR917550 FAV917550 EQZ917550 EHD917550 DXH917550 DNL917550 DDP917550 CTT917550 CJX917550 CAB917550 BQF917550 BGJ917550 AWN917550 AMR917550 ACV917550 SZ917550 JD917550 C917550 WVP852014 WLT852014 WBX852014 VSB852014 VIF852014 UYJ852014 UON852014 UER852014 TUV852014 TKZ852014 TBD852014 SRH852014 SHL852014 RXP852014 RNT852014 RDX852014 QUB852014 QKF852014 QAJ852014 PQN852014 PGR852014 OWV852014 OMZ852014 ODD852014 NTH852014 NJL852014 MZP852014 MPT852014 MFX852014 LWB852014 LMF852014 LCJ852014 KSN852014 KIR852014 JYV852014 JOZ852014 JFD852014 IVH852014 ILL852014 IBP852014 HRT852014 HHX852014 GYB852014 GOF852014 GEJ852014 FUN852014 FKR852014 FAV852014 EQZ852014 EHD852014 DXH852014 DNL852014 DDP852014 CTT852014 CJX852014 CAB852014 BQF852014 BGJ852014 AWN852014 AMR852014 ACV852014 SZ852014 JD852014 C852014 WVP786478 WLT786478 WBX786478 VSB786478 VIF786478 UYJ786478 UON786478 UER786478 TUV786478 TKZ786478 TBD786478 SRH786478 SHL786478 RXP786478 RNT786478 RDX786478 QUB786478 QKF786478 QAJ786478 PQN786478 PGR786478 OWV786478 OMZ786478 ODD786478 NTH786478 NJL786478 MZP786478 MPT786478 MFX786478 LWB786478 LMF786478 LCJ786478 KSN786478 KIR786478 JYV786478 JOZ786478 JFD786478 IVH786478 ILL786478 IBP786478 HRT786478 HHX786478 GYB786478 GOF786478 GEJ786478 FUN786478 FKR786478 FAV786478 EQZ786478 EHD786478 DXH786478 DNL786478 DDP786478 CTT786478 CJX786478 CAB786478 BQF786478 BGJ786478 AWN786478 AMR786478 ACV786478 SZ786478 JD786478 C786478 WVP720942 WLT720942 WBX720942 VSB720942 VIF720942 UYJ720942 UON720942 UER720942 TUV720942 TKZ720942 TBD720942 SRH720942 SHL720942 RXP720942 RNT720942 RDX720942 QUB720942 QKF720942 QAJ720942 PQN720942 PGR720942 OWV720942 OMZ720942 ODD720942 NTH720942 NJL720942 MZP720942 MPT720942 MFX720942 LWB720942 LMF720942 LCJ720942 KSN720942 KIR720942 JYV720942 JOZ720942 JFD720942 IVH720942 ILL720942 IBP720942 HRT720942 HHX720942 GYB720942 GOF720942 GEJ720942 FUN720942 FKR720942 FAV720942 EQZ720942 EHD720942 DXH720942 DNL720942 DDP720942 CTT720942 CJX720942 CAB720942 BQF720942 BGJ720942 AWN720942 AMR720942 ACV720942 SZ720942 JD720942 C720942 WVP655406 WLT655406 WBX655406 VSB655406 VIF655406 UYJ655406 UON655406 UER655406 TUV655406 TKZ655406 TBD655406 SRH655406 SHL655406 RXP655406 RNT655406 RDX655406 QUB655406 QKF655406 QAJ655406 PQN655406 PGR655406 OWV655406 OMZ655406 ODD655406 NTH655406 NJL655406 MZP655406 MPT655406 MFX655406 LWB655406 LMF655406 LCJ655406 KSN655406 KIR655406 JYV655406 JOZ655406 JFD655406 IVH655406 ILL655406 IBP655406 HRT655406 HHX655406 GYB655406 GOF655406 GEJ655406 FUN655406 FKR655406 FAV655406 EQZ655406 EHD655406 DXH655406 DNL655406 DDP655406 CTT655406 CJX655406 CAB655406 BQF655406 BGJ655406 AWN655406 AMR655406 ACV655406 SZ655406 JD655406 C655406 WVP589870 WLT589870 WBX589870 VSB589870 VIF589870 UYJ589870 UON589870 UER589870 TUV589870 TKZ589870 TBD589870 SRH589870 SHL589870 RXP589870 RNT589870 RDX589870 QUB589870 QKF589870 QAJ589870 PQN589870 PGR589870 OWV589870 OMZ589870 ODD589870 NTH589870 NJL589870 MZP589870 MPT589870 MFX589870 LWB589870 LMF589870 LCJ589870 KSN589870 KIR589870 JYV589870 JOZ589870 JFD589870 IVH589870 ILL589870 IBP589870 HRT589870 HHX589870 GYB589870 GOF589870 GEJ589870 FUN589870 FKR589870 FAV589870 EQZ589870 EHD589870 DXH589870 DNL589870 DDP589870 CTT589870 CJX589870 CAB589870 BQF589870 BGJ589870 AWN589870 AMR589870 ACV589870 SZ589870 JD589870 C589870 WVP524334 WLT524334 WBX524334 VSB524334 VIF524334 UYJ524334 UON524334 UER524334 TUV524334 TKZ524334 TBD524334 SRH524334 SHL524334 RXP524334 RNT524334 RDX524334 QUB524334 QKF524334 QAJ524334 PQN524334 PGR524334 OWV524334 OMZ524334 ODD524334 NTH524334 NJL524334 MZP524334 MPT524334 MFX524334 LWB524334 LMF524334 LCJ524334 KSN524334 KIR524334 JYV524334 JOZ524334 JFD524334 IVH524334 ILL524334 IBP524334 HRT524334 HHX524334 GYB524334 GOF524334 GEJ524334 FUN524334 FKR524334 FAV524334 EQZ524334 EHD524334 DXH524334 DNL524334 DDP524334 CTT524334 CJX524334 CAB524334 BQF524334 BGJ524334 AWN524334 AMR524334 ACV524334 SZ524334 JD524334 C524334 WVP458798 WLT458798 WBX458798 VSB458798 VIF458798 UYJ458798 UON458798 UER458798 TUV458798 TKZ458798 TBD458798 SRH458798 SHL458798 RXP458798 RNT458798 RDX458798 QUB458798 QKF458798 QAJ458798 PQN458798 PGR458798 OWV458798 OMZ458798 ODD458798 NTH458798 NJL458798 MZP458798 MPT458798 MFX458798 LWB458798 LMF458798 LCJ458798 KSN458798 KIR458798 JYV458798 JOZ458798 JFD458798 IVH458798 ILL458798 IBP458798 HRT458798 HHX458798 GYB458798 GOF458798 GEJ458798 FUN458798 FKR458798 FAV458798 EQZ458798 EHD458798 DXH458798 DNL458798 DDP458798 CTT458798 CJX458798 CAB458798 BQF458798 BGJ458798 AWN458798 AMR458798 ACV458798 SZ458798 JD458798 C458798 WVP393262 WLT393262 WBX393262 VSB393262 VIF393262 UYJ393262 UON393262 UER393262 TUV393262 TKZ393262 TBD393262 SRH393262 SHL393262 RXP393262 RNT393262 RDX393262 QUB393262 QKF393262 QAJ393262 PQN393262 PGR393262 OWV393262 OMZ393262 ODD393262 NTH393262 NJL393262 MZP393262 MPT393262 MFX393262 LWB393262 LMF393262 LCJ393262 KSN393262 KIR393262 JYV393262 JOZ393262 JFD393262 IVH393262 ILL393262 IBP393262 HRT393262 HHX393262 GYB393262 GOF393262 GEJ393262 FUN393262 FKR393262 FAV393262 EQZ393262 EHD393262 DXH393262 DNL393262 DDP393262 CTT393262 CJX393262 CAB393262 BQF393262 BGJ393262 AWN393262 AMR393262 ACV393262 SZ393262 JD393262 C393262 WVP327726 WLT327726 WBX327726 VSB327726 VIF327726 UYJ327726 UON327726 UER327726 TUV327726 TKZ327726 TBD327726 SRH327726 SHL327726 RXP327726 RNT327726 RDX327726 QUB327726 QKF327726 QAJ327726 PQN327726 PGR327726 OWV327726 OMZ327726 ODD327726 NTH327726 NJL327726 MZP327726 MPT327726 MFX327726 LWB327726 LMF327726 LCJ327726 KSN327726 KIR327726 JYV327726 JOZ327726 JFD327726 IVH327726 ILL327726 IBP327726 HRT327726 HHX327726 GYB327726 GOF327726 GEJ327726 FUN327726 FKR327726 FAV327726 EQZ327726 EHD327726 DXH327726 DNL327726 DDP327726 CTT327726 CJX327726 CAB327726 BQF327726 BGJ327726 AWN327726 AMR327726 ACV327726 SZ327726 JD327726 C327726 WVP262190 WLT262190 WBX262190 VSB262190 VIF262190 UYJ262190 UON262190 UER262190 TUV262190 TKZ262190 TBD262190 SRH262190 SHL262190 RXP262190 RNT262190 RDX262190 QUB262190 QKF262190 QAJ262190 PQN262190 PGR262190 OWV262190 OMZ262190 ODD262190 NTH262190 NJL262190 MZP262190 MPT262190 MFX262190 LWB262190 LMF262190 LCJ262190 KSN262190 KIR262190 JYV262190 JOZ262190 JFD262190 IVH262190 ILL262190 IBP262190 HRT262190 HHX262190 GYB262190 GOF262190 GEJ262190 FUN262190 FKR262190 FAV262190 EQZ262190 EHD262190 DXH262190 DNL262190 DDP262190 CTT262190 CJX262190 CAB262190 BQF262190 BGJ262190 AWN262190 AMR262190 ACV262190 SZ262190 JD262190 C262190 WVP196654 WLT196654 WBX196654 VSB196654 VIF196654 UYJ196654 UON196654 UER196654 TUV196654 TKZ196654 TBD196654 SRH196654 SHL196654 RXP196654 RNT196654 RDX196654 QUB196654 QKF196654 QAJ196654 PQN196654 PGR196654 OWV196654 OMZ196654 ODD196654 NTH196654 NJL196654 MZP196654 MPT196654 MFX196654 LWB196654 LMF196654 LCJ196654 KSN196654 KIR196654 JYV196654 JOZ196654 JFD196654 IVH196654 ILL196654 IBP196654 HRT196654 HHX196654 GYB196654 GOF196654 GEJ196654 FUN196654 FKR196654 FAV196654 EQZ196654 EHD196654 DXH196654 DNL196654 DDP196654 CTT196654 CJX196654 CAB196654 BQF196654 BGJ196654 AWN196654 AMR196654 ACV196654 SZ196654 JD196654 C196654 WVP131118 WLT131118 WBX131118 VSB131118 VIF131118 UYJ131118 UON131118 UER131118 TUV131118 TKZ131118 TBD131118 SRH131118 SHL131118 RXP131118 RNT131118 RDX131118 QUB131118 QKF131118 QAJ131118 PQN131118 PGR131118 OWV131118 OMZ131118 ODD131118 NTH131118 NJL131118 MZP131118 MPT131118 MFX131118 LWB131118 LMF131118 LCJ131118 KSN131118 KIR131118 JYV131118 JOZ131118 JFD131118 IVH131118 ILL131118 IBP131118 HRT131118 HHX131118 GYB131118 GOF131118 GEJ131118 FUN131118 FKR131118 FAV131118 EQZ131118 EHD131118 DXH131118 DNL131118 DDP131118 CTT131118 CJX131118 CAB131118 BQF131118 BGJ131118 AWN131118 AMR131118 ACV131118 SZ131118 JD131118 C131118 WVP65582 WLT65582 WBX65582 VSB65582 VIF65582 UYJ65582 UON65582 UER65582 TUV65582 TKZ65582 TBD65582 SRH65582 SHL65582 RXP65582 RNT65582 RDX65582 QUB65582 QKF65582 QAJ65582 PQN65582 PGR65582 OWV65582 OMZ65582 ODD65582 NTH65582 NJL65582 MZP65582 MPT65582 MFX65582 LWB65582 LMF65582 LCJ65582 KSN65582 KIR65582 JYV65582 JOZ65582 JFD65582 IVH65582 ILL65582 IBP65582 HRT65582 HHX65582 GYB65582 GOF65582 GEJ65582 FUN65582 FKR65582 FAV65582 EQZ65582 EHD65582 DXH65582 DNL65582 DDP65582 CTT65582 CJX65582 CAB65582 BQF65582 BGJ65582 AWN65582 AMR65582 ACV65582 SZ65582 JD65582 C6558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WVP36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WLT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formula1>$U$9:$U$10</formula1>
    </dataValidation>
    <dataValidation type="list" allowBlank="1" showInputMessage="1" showErrorMessage="1" sqref="WVQ983072:WVV983072 WLU983072:WLZ983072 WBY983072:WCD983072 VSC983072:VSH983072 VIG983072:VIL983072 UYK983072:UYP983072 UOO983072:UOT983072 UES983072:UEX983072 TUW983072:TVB983072 TLA983072:TLF983072 TBE983072:TBJ983072 SRI983072:SRN983072 SHM983072:SHR983072 RXQ983072:RXV983072 RNU983072:RNZ983072 RDY983072:RED983072 QUC983072:QUH983072 QKG983072:QKL983072 QAK983072:QAP983072 PQO983072:PQT983072 PGS983072:PGX983072 OWW983072:OXB983072 ONA983072:ONF983072 ODE983072:ODJ983072 NTI983072:NTN983072 NJM983072:NJR983072 MZQ983072:MZV983072 MPU983072:MPZ983072 MFY983072:MGD983072 LWC983072:LWH983072 LMG983072:LML983072 LCK983072:LCP983072 KSO983072:KST983072 KIS983072:KIX983072 JYW983072:JZB983072 JPA983072:JPF983072 JFE983072:JFJ983072 IVI983072:IVN983072 ILM983072:ILR983072 IBQ983072:IBV983072 HRU983072:HRZ983072 HHY983072:HID983072 GYC983072:GYH983072 GOG983072:GOL983072 GEK983072:GEP983072 FUO983072:FUT983072 FKS983072:FKX983072 FAW983072:FBB983072 ERA983072:ERF983072 EHE983072:EHJ983072 DXI983072:DXN983072 DNM983072:DNR983072 DDQ983072:DDV983072 CTU983072:CTZ983072 CJY983072:CKD983072 CAC983072:CAH983072 BQG983072:BQL983072 BGK983072:BGP983072 AWO983072:AWT983072 AMS983072:AMX983072 ACW983072:ADB983072 TA983072:TF983072 JE983072:JJ983072 D983072:N983072 WVQ917536:WVV917536 WLU917536:WLZ917536 WBY917536:WCD917536 VSC917536:VSH917536 VIG917536:VIL917536 UYK917536:UYP917536 UOO917536:UOT917536 UES917536:UEX917536 TUW917536:TVB917536 TLA917536:TLF917536 TBE917536:TBJ917536 SRI917536:SRN917536 SHM917536:SHR917536 RXQ917536:RXV917536 RNU917536:RNZ917536 RDY917536:RED917536 QUC917536:QUH917536 QKG917536:QKL917536 QAK917536:QAP917536 PQO917536:PQT917536 PGS917536:PGX917536 OWW917536:OXB917536 ONA917536:ONF917536 ODE917536:ODJ917536 NTI917536:NTN917536 NJM917536:NJR917536 MZQ917536:MZV917536 MPU917536:MPZ917536 MFY917536:MGD917536 LWC917536:LWH917536 LMG917536:LML917536 LCK917536:LCP917536 KSO917536:KST917536 KIS917536:KIX917536 JYW917536:JZB917536 JPA917536:JPF917536 JFE917536:JFJ917536 IVI917536:IVN917536 ILM917536:ILR917536 IBQ917536:IBV917536 HRU917536:HRZ917536 HHY917536:HID917536 GYC917536:GYH917536 GOG917536:GOL917536 GEK917536:GEP917536 FUO917536:FUT917536 FKS917536:FKX917536 FAW917536:FBB917536 ERA917536:ERF917536 EHE917536:EHJ917536 DXI917536:DXN917536 DNM917536:DNR917536 DDQ917536:DDV917536 CTU917536:CTZ917536 CJY917536:CKD917536 CAC917536:CAH917536 BQG917536:BQL917536 BGK917536:BGP917536 AWO917536:AWT917536 AMS917536:AMX917536 ACW917536:ADB917536 TA917536:TF917536 JE917536:JJ917536 D917536:N917536 WVQ852000:WVV852000 WLU852000:WLZ852000 WBY852000:WCD852000 VSC852000:VSH852000 VIG852000:VIL852000 UYK852000:UYP852000 UOO852000:UOT852000 UES852000:UEX852000 TUW852000:TVB852000 TLA852000:TLF852000 TBE852000:TBJ852000 SRI852000:SRN852000 SHM852000:SHR852000 RXQ852000:RXV852000 RNU852000:RNZ852000 RDY852000:RED852000 QUC852000:QUH852000 QKG852000:QKL852000 QAK852000:QAP852000 PQO852000:PQT852000 PGS852000:PGX852000 OWW852000:OXB852000 ONA852000:ONF852000 ODE852000:ODJ852000 NTI852000:NTN852000 NJM852000:NJR852000 MZQ852000:MZV852000 MPU852000:MPZ852000 MFY852000:MGD852000 LWC852000:LWH852000 LMG852000:LML852000 LCK852000:LCP852000 KSO852000:KST852000 KIS852000:KIX852000 JYW852000:JZB852000 JPA852000:JPF852000 JFE852000:JFJ852000 IVI852000:IVN852000 ILM852000:ILR852000 IBQ852000:IBV852000 HRU852000:HRZ852000 HHY852000:HID852000 GYC852000:GYH852000 GOG852000:GOL852000 GEK852000:GEP852000 FUO852000:FUT852000 FKS852000:FKX852000 FAW852000:FBB852000 ERA852000:ERF852000 EHE852000:EHJ852000 DXI852000:DXN852000 DNM852000:DNR852000 DDQ852000:DDV852000 CTU852000:CTZ852000 CJY852000:CKD852000 CAC852000:CAH852000 BQG852000:BQL852000 BGK852000:BGP852000 AWO852000:AWT852000 AMS852000:AMX852000 ACW852000:ADB852000 TA852000:TF852000 JE852000:JJ852000 D852000:N852000 WVQ786464:WVV786464 WLU786464:WLZ786464 WBY786464:WCD786464 VSC786464:VSH786464 VIG786464:VIL786464 UYK786464:UYP786464 UOO786464:UOT786464 UES786464:UEX786464 TUW786464:TVB786464 TLA786464:TLF786464 TBE786464:TBJ786464 SRI786464:SRN786464 SHM786464:SHR786464 RXQ786464:RXV786464 RNU786464:RNZ786464 RDY786464:RED786464 QUC786464:QUH786464 QKG786464:QKL786464 QAK786464:QAP786464 PQO786464:PQT786464 PGS786464:PGX786464 OWW786464:OXB786464 ONA786464:ONF786464 ODE786464:ODJ786464 NTI786464:NTN786464 NJM786464:NJR786464 MZQ786464:MZV786464 MPU786464:MPZ786464 MFY786464:MGD786464 LWC786464:LWH786464 LMG786464:LML786464 LCK786464:LCP786464 KSO786464:KST786464 KIS786464:KIX786464 JYW786464:JZB786464 JPA786464:JPF786464 JFE786464:JFJ786464 IVI786464:IVN786464 ILM786464:ILR786464 IBQ786464:IBV786464 HRU786464:HRZ786464 HHY786464:HID786464 GYC786464:GYH786464 GOG786464:GOL786464 GEK786464:GEP786464 FUO786464:FUT786464 FKS786464:FKX786464 FAW786464:FBB786464 ERA786464:ERF786464 EHE786464:EHJ786464 DXI786464:DXN786464 DNM786464:DNR786464 DDQ786464:DDV786464 CTU786464:CTZ786464 CJY786464:CKD786464 CAC786464:CAH786464 BQG786464:BQL786464 BGK786464:BGP786464 AWO786464:AWT786464 AMS786464:AMX786464 ACW786464:ADB786464 TA786464:TF786464 JE786464:JJ786464 D786464:N786464 WVQ720928:WVV720928 WLU720928:WLZ720928 WBY720928:WCD720928 VSC720928:VSH720928 VIG720928:VIL720928 UYK720928:UYP720928 UOO720928:UOT720928 UES720928:UEX720928 TUW720928:TVB720928 TLA720928:TLF720928 TBE720928:TBJ720928 SRI720928:SRN720928 SHM720928:SHR720928 RXQ720928:RXV720928 RNU720928:RNZ720928 RDY720928:RED720928 QUC720928:QUH720928 QKG720928:QKL720928 QAK720928:QAP720928 PQO720928:PQT720928 PGS720928:PGX720928 OWW720928:OXB720928 ONA720928:ONF720928 ODE720928:ODJ720928 NTI720928:NTN720928 NJM720928:NJR720928 MZQ720928:MZV720928 MPU720928:MPZ720928 MFY720928:MGD720928 LWC720928:LWH720928 LMG720928:LML720928 LCK720928:LCP720928 KSO720928:KST720928 KIS720928:KIX720928 JYW720928:JZB720928 JPA720928:JPF720928 JFE720928:JFJ720928 IVI720928:IVN720928 ILM720928:ILR720928 IBQ720928:IBV720928 HRU720928:HRZ720928 HHY720928:HID720928 GYC720928:GYH720928 GOG720928:GOL720928 GEK720928:GEP720928 FUO720928:FUT720928 FKS720928:FKX720928 FAW720928:FBB720928 ERA720928:ERF720928 EHE720928:EHJ720928 DXI720928:DXN720928 DNM720928:DNR720928 DDQ720928:DDV720928 CTU720928:CTZ720928 CJY720928:CKD720928 CAC720928:CAH720928 BQG720928:BQL720928 BGK720928:BGP720928 AWO720928:AWT720928 AMS720928:AMX720928 ACW720928:ADB720928 TA720928:TF720928 JE720928:JJ720928 D720928:N720928 WVQ655392:WVV655392 WLU655392:WLZ655392 WBY655392:WCD655392 VSC655392:VSH655392 VIG655392:VIL655392 UYK655392:UYP655392 UOO655392:UOT655392 UES655392:UEX655392 TUW655392:TVB655392 TLA655392:TLF655392 TBE655392:TBJ655392 SRI655392:SRN655392 SHM655392:SHR655392 RXQ655392:RXV655392 RNU655392:RNZ655392 RDY655392:RED655392 QUC655392:QUH655392 QKG655392:QKL655392 QAK655392:QAP655392 PQO655392:PQT655392 PGS655392:PGX655392 OWW655392:OXB655392 ONA655392:ONF655392 ODE655392:ODJ655392 NTI655392:NTN655392 NJM655392:NJR655392 MZQ655392:MZV655392 MPU655392:MPZ655392 MFY655392:MGD655392 LWC655392:LWH655392 LMG655392:LML655392 LCK655392:LCP655392 KSO655392:KST655392 KIS655392:KIX655392 JYW655392:JZB655392 JPA655392:JPF655392 JFE655392:JFJ655392 IVI655392:IVN655392 ILM655392:ILR655392 IBQ655392:IBV655392 HRU655392:HRZ655392 HHY655392:HID655392 GYC655392:GYH655392 GOG655392:GOL655392 GEK655392:GEP655392 FUO655392:FUT655392 FKS655392:FKX655392 FAW655392:FBB655392 ERA655392:ERF655392 EHE655392:EHJ655392 DXI655392:DXN655392 DNM655392:DNR655392 DDQ655392:DDV655392 CTU655392:CTZ655392 CJY655392:CKD655392 CAC655392:CAH655392 BQG655392:BQL655392 BGK655392:BGP655392 AWO655392:AWT655392 AMS655392:AMX655392 ACW655392:ADB655392 TA655392:TF655392 JE655392:JJ655392 D655392:N655392 WVQ589856:WVV589856 WLU589856:WLZ589856 WBY589856:WCD589856 VSC589856:VSH589856 VIG589856:VIL589856 UYK589856:UYP589856 UOO589856:UOT589856 UES589856:UEX589856 TUW589856:TVB589856 TLA589856:TLF589856 TBE589856:TBJ589856 SRI589856:SRN589856 SHM589856:SHR589856 RXQ589856:RXV589856 RNU589856:RNZ589856 RDY589856:RED589856 QUC589856:QUH589856 QKG589856:QKL589856 QAK589856:QAP589856 PQO589856:PQT589856 PGS589856:PGX589856 OWW589856:OXB589856 ONA589856:ONF589856 ODE589856:ODJ589856 NTI589856:NTN589856 NJM589856:NJR589856 MZQ589856:MZV589856 MPU589856:MPZ589856 MFY589856:MGD589856 LWC589856:LWH589856 LMG589856:LML589856 LCK589856:LCP589856 KSO589856:KST589856 KIS589856:KIX589856 JYW589856:JZB589856 JPA589856:JPF589856 JFE589856:JFJ589856 IVI589856:IVN589856 ILM589856:ILR589856 IBQ589856:IBV589856 HRU589856:HRZ589856 HHY589856:HID589856 GYC589856:GYH589856 GOG589856:GOL589856 GEK589856:GEP589856 FUO589856:FUT589856 FKS589856:FKX589856 FAW589856:FBB589856 ERA589856:ERF589856 EHE589856:EHJ589856 DXI589856:DXN589856 DNM589856:DNR589856 DDQ589856:DDV589856 CTU589856:CTZ589856 CJY589856:CKD589856 CAC589856:CAH589856 BQG589856:BQL589856 BGK589856:BGP589856 AWO589856:AWT589856 AMS589856:AMX589856 ACW589856:ADB589856 TA589856:TF589856 JE589856:JJ589856 D589856:N589856 WVQ524320:WVV524320 WLU524320:WLZ524320 WBY524320:WCD524320 VSC524320:VSH524320 VIG524320:VIL524320 UYK524320:UYP524320 UOO524320:UOT524320 UES524320:UEX524320 TUW524320:TVB524320 TLA524320:TLF524320 TBE524320:TBJ524320 SRI524320:SRN524320 SHM524320:SHR524320 RXQ524320:RXV524320 RNU524320:RNZ524320 RDY524320:RED524320 QUC524320:QUH524320 QKG524320:QKL524320 QAK524320:QAP524320 PQO524320:PQT524320 PGS524320:PGX524320 OWW524320:OXB524320 ONA524320:ONF524320 ODE524320:ODJ524320 NTI524320:NTN524320 NJM524320:NJR524320 MZQ524320:MZV524320 MPU524320:MPZ524320 MFY524320:MGD524320 LWC524320:LWH524320 LMG524320:LML524320 LCK524320:LCP524320 KSO524320:KST524320 KIS524320:KIX524320 JYW524320:JZB524320 JPA524320:JPF524320 JFE524320:JFJ524320 IVI524320:IVN524320 ILM524320:ILR524320 IBQ524320:IBV524320 HRU524320:HRZ524320 HHY524320:HID524320 GYC524320:GYH524320 GOG524320:GOL524320 GEK524320:GEP524320 FUO524320:FUT524320 FKS524320:FKX524320 FAW524320:FBB524320 ERA524320:ERF524320 EHE524320:EHJ524320 DXI524320:DXN524320 DNM524320:DNR524320 DDQ524320:DDV524320 CTU524320:CTZ524320 CJY524320:CKD524320 CAC524320:CAH524320 BQG524320:BQL524320 BGK524320:BGP524320 AWO524320:AWT524320 AMS524320:AMX524320 ACW524320:ADB524320 TA524320:TF524320 JE524320:JJ524320 D524320:N524320 WVQ458784:WVV458784 WLU458784:WLZ458784 WBY458784:WCD458784 VSC458784:VSH458784 VIG458784:VIL458784 UYK458784:UYP458784 UOO458784:UOT458784 UES458784:UEX458784 TUW458784:TVB458784 TLA458784:TLF458784 TBE458784:TBJ458784 SRI458784:SRN458784 SHM458784:SHR458784 RXQ458784:RXV458784 RNU458784:RNZ458784 RDY458784:RED458784 QUC458784:QUH458784 QKG458784:QKL458784 QAK458784:QAP458784 PQO458784:PQT458784 PGS458784:PGX458784 OWW458784:OXB458784 ONA458784:ONF458784 ODE458784:ODJ458784 NTI458784:NTN458784 NJM458784:NJR458784 MZQ458784:MZV458784 MPU458784:MPZ458784 MFY458784:MGD458784 LWC458784:LWH458784 LMG458784:LML458784 LCK458784:LCP458784 KSO458784:KST458784 KIS458784:KIX458784 JYW458784:JZB458784 JPA458784:JPF458784 JFE458784:JFJ458784 IVI458784:IVN458784 ILM458784:ILR458784 IBQ458784:IBV458784 HRU458784:HRZ458784 HHY458784:HID458784 GYC458784:GYH458784 GOG458784:GOL458784 GEK458784:GEP458784 FUO458784:FUT458784 FKS458784:FKX458784 FAW458784:FBB458784 ERA458784:ERF458784 EHE458784:EHJ458784 DXI458784:DXN458784 DNM458784:DNR458784 DDQ458784:DDV458784 CTU458784:CTZ458784 CJY458784:CKD458784 CAC458784:CAH458784 BQG458784:BQL458784 BGK458784:BGP458784 AWO458784:AWT458784 AMS458784:AMX458784 ACW458784:ADB458784 TA458784:TF458784 JE458784:JJ458784 D458784:N458784 WVQ393248:WVV393248 WLU393248:WLZ393248 WBY393248:WCD393248 VSC393248:VSH393248 VIG393248:VIL393248 UYK393248:UYP393248 UOO393248:UOT393248 UES393248:UEX393248 TUW393248:TVB393248 TLA393248:TLF393248 TBE393248:TBJ393248 SRI393248:SRN393248 SHM393248:SHR393248 RXQ393248:RXV393248 RNU393248:RNZ393248 RDY393248:RED393248 QUC393248:QUH393248 QKG393248:QKL393248 QAK393248:QAP393248 PQO393248:PQT393248 PGS393248:PGX393248 OWW393248:OXB393248 ONA393248:ONF393248 ODE393248:ODJ393248 NTI393248:NTN393248 NJM393248:NJR393248 MZQ393248:MZV393248 MPU393248:MPZ393248 MFY393248:MGD393248 LWC393248:LWH393248 LMG393248:LML393248 LCK393248:LCP393248 KSO393248:KST393248 KIS393248:KIX393248 JYW393248:JZB393248 JPA393248:JPF393248 JFE393248:JFJ393248 IVI393248:IVN393248 ILM393248:ILR393248 IBQ393248:IBV393248 HRU393248:HRZ393248 HHY393248:HID393248 GYC393248:GYH393248 GOG393248:GOL393248 GEK393248:GEP393248 FUO393248:FUT393248 FKS393248:FKX393248 FAW393248:FBB393248 ERA393248:ERF393248 EHE393248:EHJ393248 DXI393248:DXN393248 DNM393248:DNR393248 DDQ393248:DDV393248 CTU393248:CTZ393248 CJY393248:CKD393248 CAC393248:CAH393248 BQG393248:BQL393248 BGK393248:BGP393248 AWO393248:AWT393248 AMS393248:AMX393248 ACW393248:ADB393248 TA393248:TF393248 JE393248:JJ393248 D393248:N393248 WVQ327712:WVV327712 WLU327712:WLZ327712 WBY327712:WCD327712 VSC327712:VSH327712 VIG327712:VIL327712 UYK327712:UYP327712 UOO327712:UOT327712 UES327712:UEX327712 TUW327712:TVB327712 TLA327712:TLF327712 TBE327712:TBJ327712 SRI327712:SRN327712 SHM327712:SHR327712 RXQ327712:RXV327712 RNU327712:RNZ327712 RDY327712:RED327712 QUC327712:QUH327712 QKG327712:QKL327712 QAK327712:QAP327712 PQO327712:PQT327712 PGS327712:PGX327712 OWW327712:OXB327712 ONA327712:ONF327712 ODE327712:ODJ327712 NTI327712:NTN327712 NJM327712:NJR327712 MZQ327712:MZV327712 MPU327712:MPZ327712 MFY327712:MGD327712 LWC327712:LWH327712 LMG327712:LML327712 LCK327712:LCP327712 KSO327712:KST327712 KIS327712:KIX327712 JYW327712:JZB327712 JPA327712:JPF327712 JFE327712:JFJ327712 IVI327712:IVN327712 ILM327712:ILR327712 IBQ327712:IBV327712 HRU327712:HRZ327712 HHY327712:HID327712 GYC327712:GYH327712 GOG327712:GOL327712 GEK327712:GEP327712 FUO327712:FUT327712 FKS327712:FKX327712 FAW327712:FBB327712 ERA327712:ERF327712 EHE327712:EHJ327712 DXI327712:DXN327712 DNM327712:DNR327712 DDQ327712:DDV327712 CTU327712:CTZ327712 CJY327712:CKD327712 CAC327712:CAH327712 BQG327712:BQL327712 BGK327712:BGP327712 AWO327712:AWT327712 AMS327712:AMX327712 ACW327712:ADB327712 TA327712:TF327712 JE327712:JJ327712 D327712:N327712 WVQ262176:WVV262176 WLU262176:WLZ262176 WBY262176:WCD262176 VSC262176:VSH262176 VIG262176:VIL262176 UYK262176:UYP262176 UOO262176:UOT262176 UES262176:UEX262176 TUW262176:TVB262176 TLA262176:TLF262176 TBE262176:TBJ262176 SRI262176:SRN262176 SHM262176:SHR262176 RXQ262176:RXV262176 RNU262176:RNZ262176 RDY262176:RED262176 QUC262176:QUH262176 QKG262176:QKL262176 QAK262176:QAP262176 PQO262176:PQT262176 PGS262176:PGX262176 OWW262176:OXB262176 ONA262176:ONF262176 ODE262176:ODJ262176 NTI262176:NTN262176 NJM262176:NJR262176 MZQ262176:MZV262176 MPU262176:MPZ262176 MFY262176:MGD262176 LWC262176:LWH262176 LMG262176:LML262176 LCK262176:LCP262176 KSO262176:KST262176 KIS262176:KIX262176 JYW262176:JZB262176 JPA262176:JPF262176 JFE262176:JFJ262176 IVI262176:IVN262176 ILM262176:ILR262176 IBQ262176:IBV262176 HRU262176:HRZ262176 HHY262176:HID262176 GYC262176:GYH262176 GOG262176:GOL262176 GEK262176:GEP262176 FUO262176:FUT262176 FKS262176:FKX262176 FAW262176:FBB262176 ERA262176:ERF262176 EHE262176:EHJ262176 DXI262176:DXN262176 DNM262176:DNR262176 DDQ262176:DDV262176 CTU262176:CTZ262176 CJY262176:CKD262176 CAC262176:CAH262176 BQG262176:BQL262176 BGK262176:BGP262176 AWO262176:AWT262176 AMS262176:AMX262176 ACW262176:ADB262176 TA262176:TF262176 JE262176:JJ262176 D262176:N262176 WVQ196640:WVV196640 WLU196640:WLZ196640 WBY196640:WCD196640 VSC196640:VSH196640 VIG196640:VIL196640 UYK196640:UYP196640 UOO196640:UOT196640 UES196640:UEX196640 TUW196640:TVB196640 TLA196640:TLF196640 TBE196640:TBJ196640 SRI196640:SRN196640 SHM196640:SHR196640 RXQ196640:RXV196640 RNU196640:RNZ196640 RDY196640:RED196640 QUC196640:QUH196640 QKG196640:QKL196640 QAK196640:QAP196640 PQO196640:PQT196640 PGS196640:PGX196640 OWW196640:OXB196640 ONA196640:ONF196640 ODE196640:ODJ196640 NTI196640:NTN196640 NJM196640:NJR196640 MZQ196640:MZV196640 MPU196640:MPZ196640 MFY196640:MGD196640 LWC196640:LWH196640 LMG196640:LML196640 LCK196640:LCP196640 KSO196640:KST196640 KIS196640:KIX196640 JYW196640:JZB196640 JPA196640:JPF196640 JFE196640:JFJ196640 IVI196640:IVN196640 ILM196640:ILR196640 IBQ196640:IBV196640 HRU196640:HRZ196640 HHY196640:HID196640 GYC196640:GYH196640 GOG196640:GOL196640 GEK196640:GEP196640 FUO196640:FUT196640 FKS196640:FKX196640 FAW196640:FBB196640 ERA196640:ERF196640 EHE196640:EHJ196640 DXI196640:DXN196640 DNM196640:DNR196640 DDQ196640:DDV196640 CTU196640:CTZ196640 CJY196640:CKD196640 CAC196640:CAH196640 BQG196640:BQL196640 BGK196640:BGP196640 AWO196640:AWT196640 AMS196640:AMX196640 ACW196640:ADB196640 TA196640:TF196640 JE196640:JJ196640 D196640:N196640 WVQ131104:WVV131104 WLU131104:WLZ131104 WBY131104:WCD131104 VSC131104:VSH131104 VIG131104:VIL131104 UYK131104:UYP131104 UOO131104:UOT131104 UES131104:UEX131104 TUW131104:TVB131104 TLA131104:TLF131104 TBE131104:TBJ131104 SRI131104:SRN131104 SHM131104:SHR131104 RXQ131104:RXV131104 RNU131104:RNZ131104 RDY131104:RED131104 QUC131104:QUH131104 QKG131104:QKL131104 QAK131104:QAP131104 PQO131104:PQT131104 PGS131104:PGX131104 OWW131104:OXB131104 ONA131104:ONF131104 ODE131104:ODJ131104 NTI131104:NTN131104 NJM131104:NJR131104 MZQ131104:MZV131104 MPU131104:MPZ131104 MFY131104:MGD131104 LWC131104:LWH131104 LMG131104:LML131104 LCK131104:LCP131104 KSO131104:KST131104 KIS131104:KIX131104 JYW131104:JZB131104 JPA131104:JPF131104 JFE131104:JFJ131104 IVI131104:IVN131104 ILM131104:ILR131104 IBQ131104:IBV131104 HRU131104:HRZ131104 HHY131104:HID131104 GYC131104:GYH131104 GOG131104:GOL131104 GEK131104:GEP131104 FUO131104:FUT131104 FKS131104:FKX131104 FAW131104:FBB131104 ERA131104:ERF131104 EHE131104:EHJ131104 DXI131104:DXN131104 DNM131104:DNR131104 DDQ131104:DDV131104 CTU131104:CTZ131104 CJY131104:CKD131104 CAC131104:CAH131104 BQG131104:BQL131104 BGK131104:BGP131104 AWO131104:AWT131104 AMS131104:AMX131104 ACW131104:ADB131104 TA131104:TF131104 JE131104:JJ131104 D131104:N131104 WVQ65568:WVV65568 WLU65568:WLZ65568 WBY65568:WCD65568 VSC65568:VSH65568 VIG65568:VIL65568 UYK65568:UYP65568 UOO65568:UOT65568 UES65568:UEX65568 TUW65568:TVB65568 TLA65568:TLF65568 TBE65568:TBJ65568 SRI65568:SRN65568 SHM65568:SHR65568 RXQ65568:RXV65568 RNU65568:RNZ65568 RDY65568:RED65568 QUC65568:QUH65568 QKG65568:QKL65568 QAK65568:QAP65568 PQO65568:PQT65568 PGS65568:PGX65568 OWW65568:OXB65568 ONA65568:ONF65568 ODE65568:ODJ65568 NTI65568:NTN65568 NJM65568:NJR65568 MZQ65568:MZV65568 MPU65568:MPZ65568 MFY65568:MGD65568 LWC65568:LWH65568 LMG65568:LML65568 LCK65568:LCP65568 KSO65568:KST65568 KIS65568:KIX65568 JYW65568:JZB65568 JPA65568:JPF65568 JFE65568:JFJ65568 IVI65568:IVN65568 ILM65568:ILR65568 IBQ65568:IBV65568 HRU65568:HRZ65568 HHY65568:HID65568 GYC65568:GYH65568 GOG65568:GOL65568 GEK65568:GEP65568 FUO65568:FUT65568 FKS65568:FKX65568 FAW65568:FBB65568 ERA65568:ERF65568 EHE65568:EHJ65568 DXI65568:DXN65568 DNM65568:DNR65568 DDQ65568:DDV65568 CTU65568:CTZ65568 CJY65568:CKD65568 CAC65568:CAH65568 BQG65568:BQL65568 BGK65568:BGP65568 AWO65568:AWT65568 AMS65568:AMX65568 ACW65568:ADB65568 TA65568:TF65568 JE65568:JJ65568 D65568:N65568 JE18:JJ18 TA18:TF18 ACW18:ADB18 AMS18:AMX18 AWO18:AWT18 BGK18:BGP18 BQG18:BQL18 CAC18:CAH18 CJY18:CKD18 CTU18:CTZ18 DDQ18:DDV18 DNM18:DNR18 DXI18:DXN18 EHE18:EHJ18 ERA18:ERF18 FAW18:FBB18 FKS18:FKX18 FUO18:FUT18 GEK18:GEP18 GOG18:GOL18 GYC18:GYH18 HHY18:HID18 HRU18:HRZ18 IBQ18:IBV18 ILM18:ILR18 IVI18:IVN18 JFE18:JFJ18 JPA18:JPF18 JYW18:JZB18 KIS18:KIX18 KSO18:KST18 LCK18:LCP18 LMG18:LML18 LWC18:LWH18 MFY18:MGD18 MPU18:MPZ18 MZQ18:MZV18 NJM18:NJR18 NTI18:NTN18 ODE18:ODJ18 ONA18:ONF18 OWW18:OXB18 PGS18:PGX18 PQO18:PQT18 QAK18:QAP18 QKG18:QKL18 QUC18:QUH18 RDY18:RED18 RNU18:RNZ18 RXQ18:RXV18 SHM18:SHR18 SRI18:SRN18 TBE18:TBJ18 TLA18:TLF18 TUW18:TVB18 UES18:UEX18 UOO18:UOT18 UYK18:UYP18 VIG18:VIL18 VSC18:VSH18 WBY18:WCD18 WLU18:WLZ18 WVQ18:WVV18 D18:N18">
      <formula1>$R$9:$R$11</formula1>
    </dataValidation>
    <dataValidation type="list" allowBlank="1" showInputMessage="1" showErrorMessage="1" sqref="WVN983136 WLR983136 WBV983136 VRZ983136 VID983136 UYH983136 UOL983136 UEP983136 TUT983136 TKX983136 TBB983136 SRF983136 SHJ983136 RXN983136 RNR983136 RDV983136 QTZ983136 QKD983136 QAH983136 PQL983136 PGP983136 OWT983136 OMX983136 ODB983136 NTF983136 NJJ983136 MZN983136 MPR983136 MFV983136 LVZ983136 LMD983136 LCH983136 KSL983136 KIP983136 JYT983136 JOX983136 JFB983136 IVF983136 ILJ983136 IBN983136 HRR983136 HHV983136 GXZ983136 GOD983136 GEH983136 FUL983136 FKP983136 FAT983136 EQX983136 EHB983136 DXF983136 DNJ983136 DDN983136 CTR983136 CJV983136 BZZ983136 BQD983136 BGH983136 AWL983136 AMP983136 ACT983136 SX983136 JB983136 A983136 WVN917600 WLR917600 WBV917600 VRZ917600 VID917600 UYH917600 UOL917600 UEP917600 TUT917600 TKX917600 TBB917600 SRF917600 SHJ917600 RXN917600 RNR917600 RDV917600 QTZ917600 QKD917600 QAH917600 PQL917600 PGP917600 OWT917600 OMX917600 ODB917600 NTF917600 NJJ917600 MZN917600 MPR917600 MFV917600 LVZ917600 LMD917600 LCH917600 KSL917600 KIP917600 JYT917600 JOX917600 JFB917600 IVF917600 ILJ917600 IBN917600 HRR917600 HHV917600 GXZ917600 GOD917600 GEH917600 FUL917600 FKP917600 FAT917600 EQX917600 EHB917600 DXF917600 DNJ917600 DDN917600 CTR917600 CJV917600 BZZ917600 BQD917600 BGH917600 AWL917600 AMP917600 ACT917600 SX917600 JB917600 A917600 WVN852064 WLR852064 WBV852064 VRZ852064 VID852064 UYH852064 UOL852064 UEP852064 TUT852064 TKX852064 TBB852064 SRF852064 SHJ852064 RXN852064 RNR852064 RDV852064 QTZ852064 QKD852064 QAH852064 PQL852064 PGP852064 OWT852064 OMX852064 ODB852064 NTF852064 NJJ852064 MZN852064 MPR852064 MFV852064 LVZ852064 LMD852064 LCH852064 KSL852064 KIP852064 JYT852064 JOX852064 JFB852064 IVF852064 ILJ852064 IBN852064 HRR852064 HHV852064 GXZ852064 GOD852064 GEH852064 FUL852064 FKP852064 FAT852064 EQX852064 EHB852064 DXF852064 DNJ852064 DDN852064 CTR852064 CJV852064 BZZ852064 BQD852064 BGH852064 AWL852064 AMP852064 ACT852064 SX852064 JB852064 A852064 WVN786528 WLR786528 WBV786528 VRZ786528 VID786528 UYH786528 UOL786528 UEP786528 TUT786528 TKX786528 TBB786528 SRF786528 SHJ786528 RXN786528 RNR786528 RDV786528 QTZ786528 QKD786528 QAH786528 PQL786528 PGP786528 OWT786528 OMX786528 ODB786528 NTF786528 NJJ786528 MZN786528 MPR786528 MFV786528 LVZ786528 LMD786528 LCH786528 KSL786528 KIP786528 JYT786528 JOX786528 JFB786528 IVF786528 ILJ786528 IBN786528 HRR786528 HHV786528 GXZ786528 GOD786528 GEH786528 FUL786528 FKP786528 FAT786528 EQX786528 EHB786528 DXF786528 DNJ786528 DDN786528 CTR786528 CJV786528 BZZ786528 BQD786528 BGH786528 AWL786528 AMP786528 ACT786528 SX786528 JB786528 A786528 WVN720992 WLR720992 WBV720992 VRZ720992 VID720992 UYH720992 UOL720992 UEP720992 TUT720992 TKX720992 TBB720992 SRF720992 SHJ720992 RXN720992 RNR720992 RDV720992 QTZ720992 QKD720992 QAH720992 PQL720992 PGP720992 OWT720992 OMX720992 ODB720992 NTF720992 NJJ720992 MZN720992 MPR720992 MFV720992 LVZ720992 LMD720992 LCH720992 KSL720992 KIP720992 JYT720992 JOX720992 JFB720992 IVF720992 ILJ720992 IBN720992 HRR720992 HHV720992 GXZ720992 GOD720992 GEH720992 FUL720992 FKP720992 FAT720992 EQX720992 EHB720992 DXF720992 DNJ720992 DDN720992 CTR720992 CJV720992 BZZ720992 BQD720992 BGH720992 AWL720992 AMP720992 ACT720992 SX720992 JB720992 A720992 WVN655456 WLR655456 WBV655456 VRZ655456 VID655456 UYH655456 UOL655456 UEP655456 TUT655456 TKX655456 TBB655456 SRF655456 SHJ655456 RXN655456 RNR655456 RDV655456 QTZ655456 QKD655456 QAH655456 PQL655456 PGP655456 OWT655456 OMX655456 ODB655456 NTF655456 NJJ655456 MZN655456 MPR655456 MFV655456 LVZ655456 LMD655456 LCH655456 KSL655456 KIP655456 JYT655456 JOX655456 JFB655456 IVF655456 ILJ655456 IBN655456 HRR655456 HHV655456 GXZ655456 GOD655456 GEH655456 FUL655456 FKP655456 FAT655456 EQX655456 EHB655456 DXF655456 DNJ655456 DDN655456 CTR655456 CJV655456 BZZ655456 BQD655456 BGH655456 AWL655456 AMP655456 ACT655456 SX655456 JB655456 A655456 WVN589920 WLR589920 WBV589920 VRZ589920 VID589920 UYH589920 UOL589920 UEP589920 TUT589920 TKX589920 TBB589920 SRF589920 SHJ589920 RXN589920 RNR589920 RDV589920 QTZ589920 QKD589920 QAH589920 PQL589920 PGP589920 OWT589920 OMX589920 ODB589920 NTF589920 NJJ589920 MZN589920 MPR589920 MFV589920 LVZ589920 LMD589920 LCH589920 KSL589920 KIP589920 JYT589920 JOX589920 JFB589920 IVF589920 ILJ589920 IBN589920 HRR589920 HHV589920 GXZ589920 GOD589920 GEH589920 FUL589920 FKP589920 FAT589920 EQX589920 EHB589920 DXF589920 DNJ589920 DDN589920 CTR589920 CJV589920 BZZ589920 BQD589920 BGH589920 AWL589920 AMP589920 ACT589920 SX589920 JB589920 A589920 WVN524384 WLR524384 WBV524384 VRZ524384 VID524384 UYH524384 UOL524384 UEP524384 TUT524384 TKX524384 TBB524384 SRF524384 SHJ524384 RXN524384 RNR524384 RDV524384 QTZ524384 QKD524384 QAH524384 PQL524384 PGP524384 OWT524384 OMX524384 ODB524384 NTF524384 NJJ524384 MZN524384 MPR524384 MFV524384 LVZ524384 LMD524384 LCH524384 KSL524384 KIP524384 JYT524384 JOX524384 JFB524384 IVF524384 ILJ524384 IBN524384 HRR524384 HHV524384 GXZ524384 GOD524384 GEH524384 FUL524384 FKP524384 FAT524384 EQX524384 EHB524384 DXF524384 DNJ524384 DDN524384 CTR524384 CJV524384 BZZ524384 BQD524384 BGH524384 AWL524384 AMP524384 ACT524384 SX524384 JB524384 A524384 WVN458848 WLR458848 WBV458848 VRZ458848 VID458848 UYH458848 UOL458848 UEP458848 TUT458848 TKX458848 TBB458848 SRF458848 SHJ458848 RXN458848 RNR458848 RDV458848 QTZ458848 QKD458848 QAH458848 PQL458848 PGP458848 OWT458848 OMX458848 ODB458848 NTF458848 NJJ458848 MZN458848 MPR458848 MFV458848 LVZ458848 LMD458848 LCH458848 KSL458848 KIP458848 JYT458848 JOX458848 JFB458848 IVF458848 ILJ458848 IBN458848 HRR458848 HHV458848 GXZ458848 GOD458848 GEH458848 FUL458848 FKP458848 FAT458848 EQX458848 EHB458848 DXF458848 DNJ458848 DDN458848 CTR458848 CJV458848 BZZ458848 BQD458848 BGH458848 AWL458848 AMP458848 ACT458848 SX458848 JB458848 A458848 WVN393312 WLR393312 WBV393312 VRZ393312 VID393312 UYH393312 UOL393312 UEP393312 TUT393312 TKX393312 TBB393312 SRF393312 SHJ393312 RXN393312 RNR393312 RDV393312 QTZ393312 QKD393312 QAH393312 PQL393312 PGP393312 OWT393312 OMX393312 ODB393312 NTF393312 NJJ393312 MZN393312 MPR393312 MFV393312 LVZ393312 LMD393312 LCH393312 KSL393312 KIP393312 JYT393312 JOX393312 JFB393312 IVF393312 ILJ393312 IBN393312 HRR393312 HHV393312 GXZ393312 GOD393312 GEH393312 FUL393312 FKP393312 FAT393312 EQX393312 EHB393312 DXF393312 DNJ393312 DDN393312 CTR393312 CJV393312 BZZ393312 BQD393312 BGH393312 AWL393312 AMP393312 ACT393312 SX393312 JB393312 A393312 WVN327776 WLR327776 WBV327776 VRZ327776 VID327776 UYH327776 UOL327776 UEP327776 TUT327776 TKX327776 TBB327776 SRF327776 SHJ327776 RXN327776 RNR327776 RDV327776 QTZ327776 QKD327776 QAH327776 PQL327776 PGP327776 OWT327776 OMX327776 ODB327776 NTF327776 NJJ327776 MZN327776 MPR327776 MFV327776 LVZ327776 LMD327776 LCH327776 KSL327776 KIP327776 JYT327776 JOX327776 JFB327776 IVF327776 ILJ327776 IBN327776 HRR327776 HHV327776 GXZ327776 GOD327776 GEH327776 FUL327776 FKP327776 FAT327776 EQX327776 EHB327776 DXF327776 DNJ327776 DDN327776 CTR327776 CJV327776 BZZ327776 BQD327776 BGH327776 AWL327776 AMP327776 ACT327776 SX327776 JB327776 A327776 WVN262240 WLR262240 WBV262240 VRZ262240 VID262240 UYH262240 UOL262240 UEP262240 TUT262240 TKX262240 TBB262240 SRF262240 SHJ262240 RXN262240 RNR262240 RDV262240 QTZ262240 QKD262240 QAH262240 PQL262240 PGP262240 OWT262240 OMX262240 ODB262240 NTF262240 NJJ262240 MZN262240 MPR262240 MFV262240 LVZ262240 LMD262240 LCH262240 KSL262240 KIP262240 JYT262240 JOX262240 JFB262240 IVF262240 ILJ262240 IBN262240 HRR262240 HHV262240 GXZ262240 GOD262240 GEH262240 FUL262240 FKP262240 FAT262240 EQX262240 EHB262240 DXF262240 DNJ262240 DDN262240 CTR262240 CJV262240 BZZ262240 BQD262240 BGH262240 AWL262240 AMP262240 ACT262240 SX262240 JB262240 A262240 WVN196704 WLR196704 WBV196704 VRZ196704 VID196704 UYH196704 UOL196704 UEP196704 TUT196704 TKX196704 TBB196704 SRF196704 SHJ196704 RXN196704 RNR196704 RDV196704 QTZ196704 QKD196704 QAH196704 PQL196704 PGP196704 OWT196704 OMX196704 ODB196704 NTF196704 NJJ196704 MZN196704 MPR196704 MFV196704 LVZ196704 LMD196704 LCH196704 KSL196704 KIP196704 JYT196704 JOX196704 JFB196704 IVF196704 ILJ196704 IBN196704 HRR196704 HHV196704 GXZ196704 GOD196704 GEH196704 FUL196704 FKP196704 FAT196704 EQX196704 EHB196704 DXF196704 DNJ196704 DDN196704 CTR196704 CJV196704 BZZ196704 BQD196704 BGH196704 AWL196704 AMP196704 ACT196704 SX196704 JB196704 A196704 WVN131168 WLR131168 WBV131168 VRZ131168 VID131168 UYH131168 UOL131168 UEP131168 TUT131168 TKX131168 TBB131168 SRF131168 SHJ131168 RXN131168 RNR131168 RDV131168 QTZ131168 QKD131168 QAH131168 PQL131168 PGP131168 OWT131168 OMX131168 ODB131168 NTF131168 NJJ131168 MZN131168 MPR131168 MFV131168 LVZ131168 LMD131168 LCH131168 KSL131168 KIP131168 JYT131168 JOX131168 JFB131168 IVF131168 ILJ131168 IBN131168 HRR131168 HHV131168 GXZ131168 GOD131168 GEH131168 FUL131168 FKP131168 FAT131168 EQX131168 EHB131168 DXF131168 DNJ131168 DDN131168 CTR131168 CJV131168 BZZ131168 BQD131168 BGH131168 AWL131168 AMP131168 ACT131168 SX131168 JB131168 A131168 WVN65632 WLR65632 WBV65632 VRZ65632 VID65632 UYH65632 UOL65632 UEP65632 TUT65632 TKX65632 TBB65632 SRF65632 SHJ65632 RXN65632 RNR65632 RDV65632 QTZ65632 QKD65632 QAH65632 PQL65632 PGP65632 OWT65632 OMX65632 ODB65632 NTF65632 NJJ65632 MZN65632 MPR65632 MFV65632 LVZ65632 LMD65632 LCH65632 KSL65632 KIP65632 JYT65632 JOX65632 JFB65632 IVF65632 ILJ65632 IBN65632 HRR65632 HHV65632 GXZ65632 GOD65632 GEH65632 FUL65632 FKP65632 FAT65632 EQX65632 EHB65632 DXF65632 DNJ65632 DDN65632 CTR65632 CJV65632 BZZ65632 BQD65632 BGH65632 AWL65632 AMP65632 ACT65632 SX65632 JB65632 A65632 JB81 SX81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A81">
      <formula1>$AE$9:$AE$43</formula1>
    </dataValidation>
    <dataValidation type="list" allowBlank="1" showInputMessage="1" showErrorMessage="1" sqref="WVN983083:WVV983083 JB29:JJ29 SX29:TF29 ACT29:ADB29 AMP29:AMX29 AWL29:AWT29 BGH29:BGP29 BQD29:BQL29 BZZ29:CAH29 CJV29:CKD29 CTR29:CTZ29 DDN29:DDV29 DNJ29:DNR29 DXF29:DXN29 EHB29:EHJ29 EQX29:ERF29 FAT29:FBB29 FKP29:FKX29 FUL29:FUT29 GEH29:GEP29 GOD29:GOL29 GXZ29:GYH29 HHV29:HID29 HRR29:HRZ29 IBN29:IBV29 ILJ29:ILR29 IVF29:IVN29 JFB29:JFJ29 JOX29:JPF29 JYT29:JZB29 KIP29:KIX29 KSL29:KST29 LCH29:LCP29 LMD29:LML29 LVZ29:LWH29 MFV29:MGD29 MPR29:MPZ29 MZN29:MZV29 NJJ29:NJR29 NTF29:NTN29 ODB29:ODJ29 OMX29:ONF29 OWT29:OXB29 PGP29:PGX29 PQL29:PQT29 QAH29:QAP29 QKD29:QKL29 QTZ29:QUH29 RDV29:RED29 RNR29:RNZ29 RXN29:RXV29 SHJ29:SHR29 SRF29:SRN29 TBB29:TBJ29 TKX29:TLF29 TUT29:TVB29 UEP29:UEX29 UOL29:UOT29 UYH29:UYP29 VID29:VIL29 VRZ29:VSH29 WBV29:WCD29 WLR29:WLZ29 WVN29:WVV29 A65579:N65579 JB65579:JJ65579 SX65579:TF65579 ACT65579:ADB65579 AMP65579:AMX65579 AWL65579:AWT65579 BGH65579:BGP65579 BQD65579:BQL65579 BZZ65579:CAH65579 CJV65579:CKD65579 CTR65579:CTZ65579 DDN65579:DDV65579 DNJ65579:DNR65579 DXF65579:DXN65579 EHB65579:EHJ65579 EQX65579:ERF65579 FAT65579:FBB65579 FKP65579:FKX65579 FUL65579:FUT65579 GEH65579:GEP65579 GOD65579:GOL65579 GXZ65579:GYH65579 HHV65579:HID65579 HRR65579:HRZ65579 IBN65579:IBV65579 ILJ65579:ILR65579 IVF65579:IVN65579 JFB65579:JFJ65579 JOX65579:JPF65579 JYT65579:JZB65579 KIP65579:KIX65579 KSL65579:KST65579 LCH65579:LCP65579 LMD65579:LML65579 LVZ65579:LWH65579 MFV65579:MGD65579 MPR65579:MPZ65579 MZN65579:MZV65579 NJJ65579:NJR65579 NTF65579:NTN65579 ODB65579:ODJ65579 OMX65579:ONF65579 OWT65579:OXB65579 PGP65579:PGX65579 PQL65579:PQT65579 QAH65579:QAP65579 QKD65579:QKL65579 QTZ65579:QUH65579 RDV65579:RED65579 RNR65579:RNZ65579 RXN65579:RXV65579 SHJ65579:SHR65579 SRF65579:SRN65579 TBB65579:TBJ65579 TKX65579:TLF65579 TUT65579:TVB65579 UEP65579:UEX65579 UOL65579:UOT65579 UYH65579:UYP65579 VID65579:VIL65579 VRZ65579:VSH65579 WBV65579:WCD65579 WLR65579:WLZ65579 WVN65579:WVV65579 A131115:N131115 JB131115:JJ131115 SX131115:TF131115 ACT131115:ADB131115 AMP131115:AMX131115 AWL131115:AWT131115 BGH131115:BGP131115 BQD131115:BQL131115 BZZ131115:CAH131115 CJV131115:CKD131115 CTR131115:CTZ131115 DDN131115:DDV131115 DNJ131115:DNR131115 DXF131115:DXN131115 EHB131115:EHJ131115 EQX131115:ERF131115 FAT131115:FBB131115 FKP131115:FKX131115 FUL131115:FUT131115 GEH131115:GEP131115 GOD131115:GOL131115 GXZ131115:GYH131115 HHV131115:HID131115 HRR131115:HRZ131115 IBN131115:IBV131115 ILJ131115:ILR131115 IVF131115:IVN131115 JFB131115:JFJ131115 JOX131115:JPF131115 JYT131115:JZB131115 KIP131115:KIX131115 KSL131115:KST131115 LCH131115:LCP131115 LMD131115:LML131115 LVZ131115:LWH131115 MFV131115:MGD131115 MPR131115:MPZ131115 MZN131115:MZV131115 NJJ131115:NJR131115 NTF131115:NTN131115 ODB131115:ODJ131115 OMX131115:ONF131115 OWT131115:OXB131115 PGP131115:PGX131115 PQL131115:PQT131115 QAH131115:QAP131115 QKD131115:QKL131115 QTZ131115:QUH131115 RDV131115:RED131115 RNR131115:RNZ131115 RXN131115:RXV131115 SHJ131115:SHR131115 SRF131115:SRN131115 TBB131115:TBJ131115 TKX131115:TLF131115 TUT131115:TVB131115 UEP131115:UEX131115 UOL131115:UOT131115 UYH131115:UYP131115 VID131115:VIL131115 VRZ131115:VSH131115 WBV131115:WCD131115 WLR131115:WLZ131115 WVN131115:WVV131115 A196651:N196651 JB196651:JJ196651 SX196651:TF196651 ACT196651:ADB196651 AMP196651:AMX196651 AWL196651:AWT196651 BGH196651:BGP196651 BQD196651:BQL196651 BZZ196651:CAH196651 CJV196651:CKD196651 CTR196651:CTZ196651 DDN196651:DDV196651 DNJ196651:DNR196651 DXF196651:DXN196651 EHB196651:EHJ196651 EQX196651:ERF196651 FAT196651:FBB196651 FKP196651:FKX196651 FUL196651:FUT196651 GEH196651:GEP196651 GOD196651:GOL196651 GXZ196651:GYH196651 HHV196651:HID196651 HRR196651:HRZ196651 IBN196651:IBV196651 ILJ196651:ILR196651 IVF196651:IVN196651 JFB196651:JFJ196651 JOX196651:JPF196651 JYT196651:JZB196651 KIP196651:KIX196651 KSL196651:KST196651 LCH196651:LCP196651 LMD196651:LML196651 LVZ196651:LWH196651 MFV196651:MGD196651 MPR196651:MPZ196651 MZN196651:MZV196651 NJJ196651:NJR196651 NTF196651:NTN196651 ODB196651:ODJ196651 OMX196651:ONF196651 OWT196651:OXB196651 PGP196651:PGX196651 PQL196651:PQT196651 QAH196651:QAP196651 QKD196651:QKL196651 QTZ196651:QUH196651 RDV196651:RED196651 RNR196651:RNZ196651 RXN196651:RXV196651 SHJ196651:SHR196651 SRF196651:SRN196651 TBB196651:TBJ196651 TKX196651:TLF196651 TUT196651:TVB196651 UEP196651:UEX196651 UOL196651:UOT196651 UYH196651:UYP196651 VID196651:VIL196651 VRZ196651:VSH196651 WBV196651:WCD196651 WLR196651:WLZ196651 WVN196651:WVV196651 A262187:N262187 JB262187:JJ262187 SX262187:TF262187 ACT262187:ADB262187 AMP262187:AMX262187 AWL262187:AWT262187 BGH262187:BGP262187 BQD262187:BQL262187 BZZ262187:CAH262187 CJV262187:CKD262187 CTR262187:CTZ262187 DDN262187:DDV262187 DNJ262187:DNR262187 DXF262187:DXN262187 EHB262187:EHJ262187 EQX262187:ERF262187 FAT262187:FBB262187 FKP262187:FKX262187 FUL262187:FUT262187 GEH262187:GEP262187 GOD262187:GOL262187 GXZ262187:GYH262187 HHV262187:HID262187 HRR262187:HRZ262187 IBN262187:IBV262187 ILJ262187:ILR262187 IVF262187:IVN262187 JFB262187:JFJ262187 JOX262187:JPF262187 JYT262187:JZB262187 KIP262187:KIX262187 KSL262187:KST262187 LCH262187:LCP262187 LMD262187:LML262187 LVZ262187:LWH262187 MFV262187:MGD262187 MPR262187:MPZ262187 MZN262187:MZV262187 NJJ262187:NJR262187 NTF262187:NTN262187 ODB262187:ODJ262187 OMX262187:ONF262187 OWT262187:OXB262187 PGP262187:PGX262187 PQL262187:PQT262187 QAH262187:QAP262187 QKD262187:QKL262187 QTZ262187:QUH262187 RDV262187:RED262187 RNR262187:RNZ262187 RXN262187:RXV262187 SHJ262187:SHR262187 SRF262187:SRN262187 TBB262187:TBJ262187 TKX262187:TLF262187 TUT262187:TVB262187 UEP262187:UEX262187 UOL262187:UOT262187 UYH262187:UYP262187 VID262187:VIL262187 VRZ262187:VSH262187 WBV262187:WCD262187 WLR262187:WLZ262187 WVN262187:WVV262187 A327723:N327723 JB327723:JJ327723 SX327723:TF327723 ACT327723:ADB327723 AMP327723:AMX327723 AWL327723:AWT327723 BGH327723:BGP327723 BQD327723:BQL327723 BZZ327723:CAH327723 CJV327723:CKD327723 CTR327723:CTZ327723 DDN327723:DDV327723 DNJ327723:DNR327723 DXF327723:DXN327723 EHB327723:EHJ327723 EQX327723:ERF327723 FAT327723:FBB327723 FKP327723:FKX327723 FUL327723:FUT327723 GEH327723:GEP327723 GOD327723:GOL327723 GXZ327723:GYH327723 HHV327723:HID327723 HRR327723:HRZ327723 IBN327723:IBV327723 ILJ327723:ILR327723 IVF327723:IVN327723 JFB327723:JFJ327723 JOX327723:JPF327723 JYT327723:JZB327723 KIP327723:KIX327723 KSL327723:KST327723 LCH327723:LCP327723 LMD327723:LML327723 LVZ327723:LWH327723 MFV327723:MGD327723 MPR327723:MPZ327723 MZN327723:MZV327723 NJJ327723:NJR327723 NTF327723:NTN327723 ODB327723:ODJ327723 OMX327723:ONF327723 OWT327723:OXB327723 PGP327723:PGX327723 PQL327723:PQT327723 QAH327723:QAP327723 QKD327723:QKL327723 QTZ327723:QUH327723 RDV327723:RED327723 RNR327723:RNZ327723 RXN327723:RXV327723 SHJ327723:SHR327723 SRF327723:SRN327723 TBB327723:TBJ327723 TKX327723:TLF327723 TUT327723:TVB327723 UEP327723:UEX327723 UOL327723:UOT327723 UYH327723:UYP327723 VID327723:VIL327723 VRZ327723:VSH327723 WBV327723:WCD327723 WLR327723:WLZ327723 WVN327723:WVV327723 A393259:N393259 JB393259:JJ393259 SX393259:TF393259 ACT393259:ADB393259 AMP393259:AMX393259 AWL393259:AWT393259 BGH393259:BGP393259 BQD393259:BQL393259 BZZ393259:CAH393259 CJV393259:CKD393259 CTR393259:CTZ393259 DDN393259:DDV393259 DNJ393259:DNR393259 DXF393259:DXN393259 EHB393259:EHJ393259 EQX393259:ERF393259 FAT393259:FBB393259 FKP393259:FKX393259 FUL393259:FUT393259 GEH393259:GEP393259 GOD393259:GOL393259 GXZ393259:GYH393259 HHV393259:HID393259 HRR393259:HRZ393259 IBN393259:IBV393259 ILJ393259:ILR393259 IVF393259:IVN393259 JFB393259:JFJ393259 JOX393259:JPF393259 JYT393259:JZB393259 KIP393259:KIX393259 KSL393259:KST393259 LCH393259:LCP393259 LMD393259:LML393259 LVZ393259:LWH393259 MFV393259:MGD393259 MPR393259:MPZ393259 MZN393259:MZV393259 NJJ393259:NJR393259 NTF393259:NTN393259 ODB393259:ODJ393259 OMX393259:ONF393259 OWT393259:OXB393259 PGP393259:PGX393259 PQL393259:PQT393259 QAH393259:QAP393259 QKD393259:QKL393259 QTZ393259:QUH393259 RDV393259:RED393259 RNR393259:RNZ393259 RXN393259:RXV393259 SHJ393259:SHR393259 SRF393259:SRN393259 TBB393259:TBJ393259 TKX393259:TLF393259 TUT393259:TVB393259 UEP393259:UEX393259 UOL393259:UOT393259 UYH393259:UYP393259 VID393259:VIL393259 VRZ393259:VSH393259 WBV393259:WCD393259 WLR393259:WLZ393259 WVN393259:WVV393259 A458795:N458795 JB458795:JJ458795 SX458795:TF458795 ACT458795:ADB458795 AMP458795:AMX458795 AWL458795:AWT458795 BGH458795:BGP458795 BQD458795:BQL458795 BZZ458795:CAH458795 CJV458795:CKD458795 CTR458795:CTZ458795 DDN458795:DDV458795 DNJ458795:DNR458795 DXF458795:DXN458795 EHB458795:EHJ458795 EQX458795:ERF458795 FAT458795:FBB458795 FKP458795:FKX458795 FUL458795:FUT458795 GEH458795:GEP458795 GOD458795:GOL458795 GXZ458795:GYH458795 HHV458795:HID458795 HRR458795:HRZ458795 IBN458795:IBV458795 ILJ458795:ILR458795 IVF458795:IVN458795 JFB458795:JFJ458795 JOX458795:JPF458795 JYT458795:JZB458795 KIP458795:KIX458795 KSL458795:KST458795 LCH458795:LCP458795 LMD458795:LML458795 LVZ458795:LWH458795 MFV458795:MGD458795 MPR458795:MPZ458795 MZN458795:MZV458795 NJJ458795:NJR458795 NTF458795:NTN458795 ODB458795:ODJ458795 OMX458795:ONF458795 OWT458795:OXB458795 PGP458795:PGX458795 PQL458795:PQT458795 QAH458795:QAP458795 QKD458795:QKL458795 QTZ458795:QUH458795 RDV458795:RED458795 RNR458795:RNZ458795 RXN458795:RXV458795 SHJ458795:SHR458795 SRF458795:SRN458795 TBB458795:TBJ458795 TKX458795:TLF458795 TUT458795:TVB458795 UEP458795:UEX458795 UOL458795:UOT458795 UYH458795:UYP458795 VID458795:VIL458795 VRZ458795:VSH458795 WBV458795:WCD458795 WLR458795:WLZ458795 WVN458795:WVV458795 A524331:N524331 JB524331:JJ524331 SX524331:TF524331 ACT524331:ADB524331 AMP524331:AMX524331 AWL524331:AWT524331 BGH524331:BGP524331 BQD524331:BQL524331 BZZ524331:CAH524331 CJV524331:CKD524331 CTR524331:CTZ524331 DDN524331:DDV524331 DNJ524331:DNR524331 DXF524331:DXN524331 EHB524331:EHJ524331 EQX524331:ERF524331 FAT524331:FBB524331 FKP524331:FKX524331 FUL524331:FUT524331 GEH524331:GEP524331 GOD524331:GOL524331 GXZ524331:GYH524331 HHV524331:HID524331 HRR524331:HRZ524331 IBN524331:IBV524331 ILJ524331:ILR524331 IVF524331:IVN524331 JFB524331:JFJ524331 JOX524331:JPF524331 JYT524331:JZB524331 KIP524331:KIX524331 KSL524331:KST524331 LCH524331:LCP524331 LMD524331:LML524331 LVZ524331:LWH524331 MFV524331:MGD524331 MPR524331:MPZ524331 MZN524331:MZV524331 NJJ524331:NJR524331 NTF524331:NTN524331 ODB524331:ODJ524331 OMX524331:ONF524331 OWT524331:OXB524331 PGP524331:PGX524331 PQL524331:PQT524331 QAH524331:QAP524331 QKD524331:QKL524331 QTZ524331:QUH524331 RDV524331:RED524331 RNR524331:RNZ524331 RXN524331:RXV524331 SHJ524331:SHR524331 SRF524331:SRN524331 TBB524331:TBJ524331 TKX524331:TLF524331 TUT524331:TVB524331 UEP524331:UEX524331 UOL524331:UOT524331 UYH524331:UYP524331 VID524331:VIL524331 VRZ524331:VSH524331 WBV524331:WCD524331 WLR524331:WLZ524331 WVN524331:WVV524331 A589867:N589867 JB589867:JJ589867 SX589867:TF589867 ACT589867:ADB589867 AMP589867:AMX589867 AWL589867:AWT589867 BGH589867:BGP589867 BQD589867:BQL589867 BZZ589867:CAH589867 CJV589867:CKD589867 CTR589867:CTZ589867 DDN589867:DDV589867 DNJ589867:DNR589867 DXF589867:DXN589867 EHB589867:EHJ589867 EQX589867:ERF589867 FAT589867:FBB589867 FKP589867:FKX589867 FUL589867:FUT589867 GEH589867:GEP589867 GOD589867:GOL589867 GXZ589867:GYH589867 HHV589867:HID589867 HRR589867:HRZ589867 IBN589867:IBV589867 ILJ589867:ILR589867 IVF589867:IVN589867 JFB589867:JFJ589867 JOX589867:JPF589867 JYT589867:JZB589867 KIP589867:KIX589867 KSL589867:KST589867 LCH589867:LCP589867 LMD589867:LML589867 LVZ589867:LWH589867 MFV589867:MGD589867 MPR589867:MPZ589867 MZN589867:MZV589867 NJJ589867:NJR589867 NTF589867:NTN589867 ODB589867:ODJ589867 OMX589867:ONF589867 OWT589867:OXB589867 PGP589867:PGX589867 PQL589867:PQT589867 QAH589867:QAP589867 QKD589867:QKL589867 QTZ589867:QUH589867 RDV589867:RED589867 RNR589867:RNZ589867 RXN589867:RXV589867 SHJ589867:SHR589867 SRF589867:SRN589867 TBB589867:TBJ589867 TKX589867:TLF589867 TUT589867:TVB589867 UEP589867:UEX589867 UOL589867:UOT589867 UYH589867:UYP589867 VID589867:VIL589867 VRZ589867:VSH589867 WBV589867:WCD589867 WLR589867:WLZ589867 WVN589867:WVV589867 A655403:N655403 JB655403:JJ655403 SX655403:TF655403 ACT655403:ADB655403 AMP655403:AMX655403 AWL655403:AWT655403 BGH655403:BGP655403 BQD655403:BQL655403 BZZ655403:CAH655403 CJV655403:CKD655403 CTR655403:CTZ655403 DDN655403:DDV655403 DNJ655403:DNR655403 DXF655403:DXN655403 EHB655403:EHJ655403 EQX655403:ERF655403 FAT655403:FBB655403 FKP655403:FKX655403 FUL655403:FUT655403 GEH655403:GEP655403 GOD655403:GOL655403 GXZ655403:GYH655403 HHV655403:HID655403 HRR655403:HRZ655403 IBN655403:IBV655403 ILJ655403:ILR655403 IVF655403:IVN655403 JFB655403:JFJ655403 JOX655403:JPF655403 JYT655403:JZB655403 KIP655403:KIX655403 KSL655403:KST655403 LCH655403:LCP655403 LMD655403:LML655403 LVZ655403:LWH655403 MFV655403:MGD655403 MPR655403:MPZ655403 MZN655403:MZV655403 NJJ655403:NJR655403 NTF655403:NTN655403 ODB655403:ODJ655403 OMX655403:ONF655403 OWT655403:OXB655403 PGP655403:PGX655403 PQL655403:PQT655403 QAH655403:QAP655403 QKD655403:QKL655403 QTZ655403:QUH655403 RDV655403:RED655403 RNR655403:RNZ655403 RXN655403:RXV655403 SHJ655403:SHR655403 SRF655403:SRN655403 TBB655403:TBJ655403 TKX655403:TLF655403 TUT655403:TVB655403 UEP655403:UEX655403 UOL655403:UOT655403 UYH655403:UYP655403 VID655403:VIL655403 VRZ655403:VSH655403 WBV655403:WCD655403 WLR655403:WLZ655403 WVN655403:WVV655403 A720939:N720939 JB720939:JJ720939 SX720939:TF720939 ACT720939:ADB720939 AMP720939:AMX720939 AWL720939:AWT720939 BGH720939:BGP720939 BQD720939:BQL720939 BZZ720939:CAH720939 CJV720939:CKD720939 CTR720939:CTZ720939 DDN720939:DDV720939 DNJ720939:DNR720939 DXF720939:DXN720939 EHB720939:EHJ720939 EQX720939:ERF720939 FAT720939:FBB720939 FKP720939:FKX720939 FUL720939:FUT720939 GEH720939:GEP720939 GOD720939:GOL720939 GXZ720939:GYH720939 HHV720939:HID720939 HRR720939:HRZ720939 IBN720939:IBV720939 ILJ720939:ILR720939 IVF720939:IVN720939 JFB720939:JFJ720939 JOX720939:JPF720939 JYT720939:JZB720939 KIP720939:KIX720939 KSL720939:KST720939 LCH720939:LCP720939 LMD720939:LML720939 LVZ720939:LWH720939 MFV720939:MGD720939 MPR720939:MPZ720939 MZN720939:MZV720939 NJJ720939:NJR720939 NTF720939:NTN720939 ODB720939:ODJ720939 OMX720939:ONF720939 OWT720939:OXB720939 PGP720939:PGX720939 PQL720939:PQT720939 QAH720939:QAP720939 QKD720939:QKL720939 QTZ720939:QUH720939 RDV720939:RED720939 RNR720939:RNZ720939 RXN720939:RXV720939 SHJ720939:SHR720939 SRF720939:SRN720939 TBB720939:TBJ720939 TKX720939:TLF720939 TUT720939:TVB720939 UEP720939:UEX720939 UOL720939:UOT720939 UYH720939:UYP720939 VID720939:VIL720939 VRZ720939:VSH720939 WBV720939:WCD720939 WLR720939:WLZ720939 WVN720939:WVV720939 A786475:N786475 JB786475:JJ786475 SX786475:TF786475 ACT786475:ADB786475 AMP786475:AMX786475 AWL786475:AWT786475 BGH786475:BGP786475 BQD786475:BQL786475 BZZ786475:CAH786475 CJV786475:CKD786475 CTR786475:CTZ786475 DDN786475:DDV786475 DNJ786475:DNR786475 DXF786475:DXN786475 EHB786475:EHJ786475 EQX786475:ERF786475 FAT786475:FBB786475 FKP786475:FKX786475 FUL786475:FUT786475 GEH786475:GEP786475 GOD786475:GOL786475 GXZ786475:GYH786475 HHV786475:HID786475 HRR786475:HRZ786475 IBN786475:IBV786475 ILJ786475:ILR786475 IVF786475:IVN786475 JFB786475:JFJ786475 JOX786475:JPF786475 JYT786475:JZB786475 KIP786475:KIX786475 KSL786475:KST786475 LCH786475:LCP786475 LMD786475:LML786475 LVZ786475:LWH786475 MFV786475:MGD786475 MPR786475:MPZ786475 MZN786475:MZV786475 NJJ786475:NJR786475 NTF786475:NTN786475 ODB786475:ODJ786475 OMX786475:ONF786475 OWT786475:OXB786475 PGP786475:PGX786475 PQL786475:PQT786475 QAH786475:QAP786475 QKD786475:QKL786475 QTZ786475:QUH786475 RDV786475:RED786475 RNR786475:RNZ786475 RXN786475:RXV786475 SHJ786475:SHR786475 SRF786475:SRN786475 TBB786475:TBJ786475 TKX786475:TLF786475 TUT786475:TVB786475 UEP786475:UEX786475 UOL786475:UOT786475 UYH786475:UYP786475 VID786475:VIL786475 VRZ786475:VSH786475 WBV786475:WCD786475 WLR786475:WLZ786475 WVN786475:WVV786475 A852011:N852011 JB852011:JJ852011 SX852011:TF852011 ACT852011:ADB852011 AMP852011:AMX852011 AWL852011:AWT852011 BGH852011:BGP852011 BQD852011:BQL852011 BZZ852011:CAH852011 CJV852011:CKD852011 CTR852011:CTZ852011 DDN852011:DDV852011 DNJ852011:DNR852011 DXF852011:DXN852011 EHB852011:EHJ852011 EQX852011:ERF852011 FAT852011:FBB852011 FKP852011:FKX852011 FUL852011:FUT852011 GEH852011:GEP852011 GOD852011:GOL852011 GXZ852011:GYH852011 HHV852011:HID852011 HRR852011:HRZ852011 IBN852011:IBV852011 ILJ852011:ILR852011 IVF852011:IVN852011 JFB852011:JFJ852011 JOX852011:JPF852011 JYT852011:JZB852011 KIP852011:KIX852011 KSL852011:KST852011 LCH852011:LCP852011 LMD852011:LML852011 LVZ852011:LWH852011 MFV852011:MGD852011 MPR852011:MPZ852011 MZN852011:MZV852011 NJJ852011:NJR852011 NTF852011:NTN852011 ODB852011:ODJ852011 OMX852011:ONF852011 OWT852011:OXB852011 PGP852011:PGX852011 PQL852011:PQT852011 QAH852011:QAP852011 QKD852011:QKL852011 QTZ852011:QUH852011 RDV852011:RED852011 RNR852011:RNZ852011 RXN852011:RXV852011 SHJ852011:SHR852011 SRF852011:SRN852011 TBB852011:TBJ852011 TKX852011:TLF852011 TUT852011:TVB852011 UEP852011:UEX852011 UOL852011:UOT852011 UYH852011:UYP852011 VID852011:VIL852011 VRZ852011:VSH852011 WBV852011:WCD852011 WLR852011:WLZ852011 WVN852011:WVV852011 A917547:N917547 JB917547:JJ917547 SX917547:TF917547 ACT917547:ADB917547 AMP917547:AMX917547 AWL917547:AWT917547 BGH917547:BGP917547 BQD917547:BQL917547 BZZ917547:CAH917547 CJV917547:CKD917547 CTR917547:CTZ917547 DDN917547:DDV917547 DNJ917547:DNR917547 DXF917547:DXN917547 EHB917547:EHJ917547 EQX917547:ERF917547 FAT917547:FBB917547 FKP917547:FKX917547 FUL917547:FUT917547 GEH917547:GEP917547 GOD917547:GOL917547 GXZ917547:GYH917547 HHV917547:HID917547 HRR917547:HRZ917547 IBN917547:IBV917547 ILJ917547:ILR917547 IVF917547:IVN917547 JFB917547:JFJ917547 JOX917547:JPF917547 JYT917547:JZB917547 KIP917547:KIX917547 KSL917547:KST917547 LCH917547:LCP917547 LMD917547:LML917547 LVZ917547:LWH917547 MFV917547:MGD917547 MPR917547:MPZ917547 MZN917547:MZV917547 NJJ917547:NJR917547 NTF917547:NTN917547 ODB917547:ODJ917547 OMX917547:ONF917547 OWT917547:OXB917547 PGP917547:PGX917547 PQL917547:PQT917547 QAH917547:QAP917547 QKD917547:QKL917547 QTZ917547:QUH917547 RDV917547:RED917547 RNR917547:RNZ917547 RXN917547:RXV917547 SHJ917547:SHR917547 SRF917547:SRN917547 TBB917547:TBJ917547 TKX917547:TLF917547 TUT917547:TVB917547 UEP917547:UEX917547 UOL917547:UOT917547 UYH917547:UYP917547 VID917547:VIL917547 VRZ917547:VSH917547 WBV917547:WCD917547 WLR917547:WLZ917547 WVN917547:WVV917547 A983083:N983083 JB983083:JJ983083 SX983083:TF983083 ACT983083:ADB983083 AMP983083:AMX983083 AWL983083:AWT983083 BGH983083:BGP983083 BQD983083:BQL983083 BZZ983083:CAH983083 CJV983083:CKD983083 CTR983083:CTZ983083 DDN983083:DDV983083 DNJ983083:DNR983083 DXF983083:DXN983083 EHB983083:EHJ983083 EQX983083:ERF983083 FAT983083:FBB983083 FKP983083:FKX983083 FUL983083:FUT983083 GEH983083:GEP983083 GOD983083:GOL983083 GXZ983083:GYH983083 HHV983083:HID983083 HRR983083:HRZ983083 IBN983083:IBV983083 ILJ983083:ILR983083 IVF983083:IVN983083 JFB983083:JFJ983083 JOX983083:JPF983083 JYT983083:JZB983083 KIP983083:KIX983083 KSL983083:KST983083 LCH983083:LCP983083 LMD983083:LML983083 LVZ983083:LWH983083 MFV983083:MGD983083 MPR983083:MPZ983083 MZN983083:MZV983083 NJJ983083:NJR983083 NTF983083:NTN983083 ODB983083:ODJ983083 OMX983083:ONF983083 OWT983083:OXB983083 PGP983083:PGX983083 PQL983083:PQT983083 QAH983083:QAP983083 QKD983083:QKL983083 QTZ983083:QUH983083 RDV983083:RED983083 RNR983083:RNZ983083 RXN983083:RXV983083 SHJ983083:SHR983083 SRF983083:SRN983083 TBB983083:TBJ983083 TKX983083:TLF983083 TUT983083:TVB983083 UEP983083:UEX983083 UOL983083:UOT983083 UYH983083:UYP983083 VID983083:VIL983083 VRZ983083:VSH983083 WBV983083:WCD983083 WLR983083:WLZ983083">
      <formula1>$A$88:$A$114</formula1>
    </dataValidation>
    <dataValidation type="list" allowBlank="1" showInputMessage="1" showErrorMessage="1" sqref="WVN983085:WVV983085 JB31:JJ31 SX31:TF31 ACT31:ADB31 AMP31:AMX31 AWL31:AWT31 BGH31:BGP31 BQD31:BQL31 BZZ31:CAH31 CJV31:CKD31 CTR31:CTZ31 DDN31:DDV31 DNJ31:DNR31 DXF31:DXN31 EHB31:EHJ31 EQX31:ERF31 FAT31:FBB31 FKP31:FKX31 FUL31:FUT31 GEH31:GEP31 GOD31:GOL31 GXZ31:GYH31 HHV31:HID31 HRR31:HRZ31 IBN31:IBV31 ILJ31:ILR31 IVF31:IVN31 JFB31:JFJ31 JOX31:JPF31 JYT31:JZB31 KIP31:KIX31 KSL31:KST31 LCH31:LCP31 LMD31:LML31 LVZ31:LWH31 MFV31:MGD31 MPR31:MPZ31 MZN31:MZV31 NJJ31:NJR31 NTF31:NTN31 ODB31:ODJ31 OMX31:ONF31 OWT31:OXB31 PGP31:PGX31 PQL31:PQT31 QAH31:QAP31 QKD31:QKL31 QTZ31:QUH31 RDV31:RED31 RNR31:RNZ31 RXN31:RXV31 SHJ31:SHR31 SRF31:SRN31 TBB31:TBJ31 TKX31:TLF31 TUT31:TVB31 UEP31:UEX31 UOL31:UOT31 UYH31:UYP31 VID31:VIL31 VRZ31:VSH31 WBV31:WCD31 WLR31:WLZ31 WVN31:WVV31 A65581:N65581 JB65581:JJ65581 SX65581:TF65581 ACT65581:ADB65581 AMP65581:AMX65581 AWL65581:AWT65581 BGH65581:BGP65581 BQD65581:BQL65581 BZZ65581:CAH65581 CJV65581:CKD65581 CTR65581:CTZ65581 DDN65581:DDV65581 DNJ65581:DNR65581 DXF65581:DXN65581 EHB65581:EHJ65581 EQX65581:ERF65581 FAT65581:FBB65581 FKP65581:FKX65581 FUL65581:FUT65581 GEH65581:GEP65581 GOD65581:GOL65581 GXZ65581:GYH65581 HHV65581:HID65581 HRR65581:HRZ65581 IBN65581:IBV65581 ILJ65581:ILR65581 IVF65581:IVN65581 JFB65581:JFJ65581 JOX65581:JPF65581 JYT65581:JZB65581 KIP65581:KIX65581 KSL65581:KST65581 LCH65581:LCP65581 LMD65581:LML65581 LVZ65581:LWH65581 MFV65581:MGD65581 MPR65581:MPZ65581 MZN65581:MZV65581 NJJ65581:NJR65581 NTF65581:NTN65581 ODB65581:ODJ65581 OMX65581:ONF65581 OWT65581:OXB65581 PGP65581:PGX65581 PQL65581:PQT65581 QAH65581:QAP65581 QKD65581:QKL65581 QTZ65581:QUH65581 RDV65581:RED65581 RNR65581:RNZ65581 RXN65581:RXV65581 SHJ65581:SHR65581 SRF65581:SRN65581 TBB65581:TBJ65581 TKX65581:TLF65581 TUT65581:TVB65581 UEP65581:UEX65581 UOL65581:UOT65581 UYH65581:UYP65581 VID65581:VIL65581 VRZ65581:VSH65581 WBV65581:WCD65581 WLR65581:WLZ65581 WVN65581:WVV65581 A131117:N131117 JB131117:JJ131117 SX131117:TF131117 ACT131117:ADB131117 AMP131117:AMX131117 AWL131117:AWT131117 BGH131117:BGP131117 BQD131117:BQL131117 BZZ131117:CAH131117 CJV131117:CKD131117 CTR131117:CTZ131117 DDN131117:DDV131117 DNJ131117:DNR131117 DXF131117:DXN131117 EHB131117:EHJ131117 EQX131117:ERF131117 FAT131117:FBB131117 FKP131117:FKX131117 FUL131117:FUT131117 GEH131117:GEP131117 GOD131117:GOL131117 GXZ131117:GYH131117 HHV131117:HID131117 HRR131117:HRZ131117 IBN131117:IBV131117 ILJ131117:ILR131117 IVF131117:IVN131117 JFB131117:JFJ131117 JOX131117:JPF131117 JYT131117:JZB131117 KIP131117:KIX131117 KSL131117:KST131117 LCH131117:LCP131117 LMD131117:LML131117 LVZ131117:LWH131117 MFV131117:MGD131117 MPR131117:MPZ131117 MZN131117:MZV131117 NJJ131117:NJR131117 NTF131117:NTN131117 ODB131117:ODJ131117 OMX131117:ONF131117 OWT131117:OXB131117 PGP131117:PGX131117 PQL131117:PQT131117 QAH131117:QAP131117 QKD131117:QKL131117 QTZ131117:QUH131117 RDV131117:RED131117 RNR131117:RNZ131117 RXN131117:RXV131117 SHJ131117:SHR131117 SRF131117:SRN131117 TBB131117:TBJ131117 TKX131117:TLF131117 TUT131117:TVB131117 UEP131117:UEX131117 UOL131117:UOT131117 UYH131117:UYP131117 VID131117:VIL131117 VRZ131117:VSH131117 WBV131117:WCD131117 WLR131117:WLZ131117 WVN131117:WVV131117 A196653:N196653 JB196653:JJ196653 SX196653:TF196653 ACT196653:ADB196653 AMP196653:AMX196653 AWL196653:AWT196653 BGH196653:BGP196653 BQD196653:BQL196653 BZZ196653:CAH196653 CJV196653:CKD196653 CTR196653:CTZ196653 DDN196653:DDV196653 DNJ196653:DNR196653 DXF196653:DXN196653 EHB196653:EHJ196653 EQX196653:ERF196653 FAT196653:FBB196653 FKP196653:FKX196653 FUL196653:FUT196653 GEH196653:GEP196653 GOD196653:GOL196653 GXZ196653:GYH196653 HHV196653:HID196653 HRR196653:HRZ196653 IBN196653:IBV196653 ILJ196653:ILR196653 IVF196653:IVN196653 JFB196653:JFJ196653 JOX196653:JPF196653 JYT196653:JZB196653 KIP196653:KIX196653 KSL196653:KST196653 LCH196653:LCP196653 LMD196653:LML196653 LVZ196653:LWH196653 MFV196653:MGD196653 MPR196653:MPZ196653 MZN196653:MZV196653 NJJ196653:NJR196653 NTF196653:NTN196653 ODB196653:ODJ196653 OMX196653:ONF196653 OWT196653:OXB196653 PGP196653:PGX196653 PQL196653:PQT196653 QAH196653:QAP196653 QKD196653:QKL196653 QTZ196653:QUH196653 RDV196653:RED196653 RNR196653:RNZ196653 RXN196653:RXV196653 SHJ196653:SHR196653 SRF196653:SRN196653 TBB196653:TBJ196653 TKX196653:TLF196653 TUT196653:TVB196653 UEP196653:UEX196653 UOL196653:UOT196653 UYH196653:UYP196653 VID196653:VIL196653 VRZ196653:VSH196653 WBV196653:WCD196653 WLR196653:WLZ196653 WVN196653:WVV196653 A262189:N262189 JB262189:JJ262189 SX262189:TF262189 ACT262189:ADB262189 AMP262189:AMX262189 AWL262189:AWT262189 BGH262189:BGP262189 BQD262189:BQL262189 BZZ262189:CAH262189 CJV262189:CKD262189 CTR262189:CTZ262189 DDN262189:DDV262189 DNJ262189:DNR262189 DXF262189:DXN262189 EHB262189:EHJ262189 EQX262189:ERF262189 FAT262189:FBB262189 FKP262189:FKX262189 FUL262189:FUT262189 GEH262189:GEP262189 GOD262189:GOL262189 GXZ262189:GYH262189 HHV262189:HID262189 HRR262189:HRZ262189 IBN262189:IBV262189 ILJ262189:ILR262189 IVF262189:IVN262189 JFB262189:JFJ262189 JOX262189:JPF262189 JYT262189:JZB262189 KIP262189:KIX262189 KSL262189:KST262189 LCH262189:LCP262189 LMD262189:LML262189 LVZ262189:LWH262189 MFV262189:MGD262189 MPR262189:MPZ262189 MZN262189:MZV262189 NJJ262189:NJR262189 NTF262189:NTN262189 ODB262189:ODJ262189 OMX262189:ONF262189 OWT262189:OXB262189 PGP262189:PGX262189 PQL262189:PQT262189 QAH262189:QAP262189 QKD262189:QKL262189 QTZ262189:QUH262189 RDV262189:RED262189 RNR262189:RNZ262189 RXN262189:RXV262189 SHJ262189:SHR262189 SRF262189:SRN262189 TBB262189:TBJ262189 TKX262189:TLF262189 TUT262189:TVB262189 UEP262189:UEX262189 UOL262189:UOT262189 UYH262189:UYP262189 VID262189:VIL262189 VRZ262189:VSH262189 WBV262189:WCD262189 WLR262189:WLZ262189 WVN262189:WVV262189 A327725:N327725 JB327725:JJ327725 SX327725:TF327725 ACT327725:ADB327725 AMP327725:AMX327725 AWL327725:AWT327725 BGH327725:BGP327725 BQD327725:BQL327725 BZZ327725:CAH327725 CJV327725:CKD327725 CTR327725:CTZ327725 DDN327725:DDV327725 DNJ327725:DNR327725 DXF327725:DXN327725 EHB327725:EHJ327725 EQX327725:ERF327725 FAT327725:FBB327725 FKP327725:FKX327725 FUL327725:FUT327725 GEH327725:GEP327725 GOD327725:GOL327725 GXZ327725:GYH327725 HHV327725:HID327725 HRR327725:HRZ327725 IBN327725:IBV327725 ILJ327725:ILR327725 IVF327725:IVN327725 JFB327725:JFJ327725 JOX327725:JPF327725 JYT327725:JZB327725 KIP327725:KIX327725 KSL327725:KST327725 LCH327725:LCP327725 LMD327725:LML327725 LVZ327725:LWH327725 MFV327725:MGD327725 MPR327725:MPZ327725 MZN327725:MZV327725 NJJ327725:NJR327725 NTF327725:NTN327725 ODB327725:ODJ327725 OMX327725:ONF327725 OWT327725:OXB327725 PGP327725:PGX327725 PQL327725:PQT327725 QAH327725:QAP327725 QKD327725:QKL327725 QTZ327725:QUH327725 RDV327725:RED327725 RNR327725:RNZ327725 RXN327725:RXV327725 SHJ327725:SHR327725 SRF327725:SRN327725 TBB327725:TBJ327725 TKX327725:TLF327725 TUT327725:TVB327725 UEP327725:UEX327725 UOL327725:UOT327725 UYH327725:UYP327725 VID327725:VIL327725 VRZ327725:VSH327725 WBV327725:WCD327725 WLR327725:WLZ327725 WVN327725:WVV327725 A393261:N393261 JB393261:JJ393261 SX393261:TF393261 ACT393261:ADB393261 AMP393261:AMX393261 AWL393261:AWT393261 BGH393261:BGP393261 BQD393261:BQL393261 BZZ393261:CAH393261 CJV393261:CKD393261 CTR393261:CTZ393261 DDN393261:DDV393261 DNJ393261:DNR393261 DXF393261:DXN393261 EHB393261:EHJ393261 EQX393261:ERF393261 FAT393261:FBB393261 FKP393261:FKX393261 FUL393261:FUT393261 GEH393261:GEP393261 GOD393261:GOL393261 GXZ393261:GYH393261 HHV393261:HID393261 HRR393261:HRZ393261 IBN393261:IBV393261 ILJ393261:ILR393261 IVF393261:IVN393261 JFB393261:JFJ393261 JOX393261:JPF393261 JYT393261:JZB393261 KIP393261:KIX393261 KSL393261:KST393261 LCH393261:LCP393261 LMD393261:LML393261 LVZ393261:LWH393261 MFV393261:MGD393261 MPR393261:MPZ393261 MZN393261:MZV393261 NJJ393261:NJR393261 NTF393261:NTN393261 ODB393261:ODJ393261 OMX393261:ONF393261 OWT393261:OXB393261 PGP393261:PGX393261 PQL393261:PQT393261 QAH393261:QAP393261 QKD393261:QKL393261 QTZ393261:QUH393261 RDV393261:RED393261 RNR393261:RNZ393261 RXN393261:RXV393261 SHJ393261:SHR393261 SRF393261:SRN393261 TBB393261:TBJ393261 TKX393261:TLF393261 TUT393261:TVB393261 UEP393261:UEX393261 UOL393261:UOT393261 UYH393261:UYP393261 VID393261:VIL393261 VRZ393261:VSH393261 WBV393261:WCD393261 WLR393261:WLZ393261 WVN393261:WVV393261 A458797:N458797 JB458797:JJ458797 SX458797:TF458797 ACT458797:ADB458797 AMP458797:AMX458797 AWL458797:AWT458797 BGH458797:BGP458797 BQD458797:BQL458797 BZZ458797:CAH458797 CJV458797:CKD458797 CTR458797:CTZ458797 DDN458797:DDV458797 DNJ458797:DNR458797 DXF458797:DXN458797 EHB458797:EHJ458797 EQX458797:ERF458797 FAT458797:FBB458797 FKP458797:FKX458797 FUL458797:FUT458797 GEH458797:GEP458797 GOD458797:GOL458797 GXZ458797:GYH458797 HHV458797:HID458797 HRR458797:HRZ458797 IBN458797:IBV458797 ILJ458797:ILR458797 IVF458797:IVN458797 JFB458797:JFJ458797 JOX458797:JPF458797 JYT458797:JZB458797 KIP458797:KIX458797 KSL458797:KST458797 LCH458797:LCP458797 LMD458797:LML458797 LVZ458797:LWH458797 MFV458797:MGD458797 MPR458797:MPZ458797 MZN458797:MZV458797 NJJ458797:NJR458797 NTF458797:NTN458797 ODB458797:ODJ458797 OMX458797:ONF458797 OWT458797:OXB458797 PGP458797:PGX458797 PQL458797:PQT458797 QAH458797:QAP458797 QKD458797:QKL458797 QTZ458797:QUH458797 RDV458797:RED458797 RNR458797:RNZ458797 RXN458797:RXV458797 SHJ458797:SHR458797 SRF458797:SRN458797 TBB458797:TBJ458797 TKX458797:TLF458797 TUT458797:TVB458797 UEP458797:UEX458797 UOL458797:UOT458797 UYH458797:UYP458797 VID458797:VIL458797 VRZ458797:VSH458797 WBV458797:WCD458797 WLR458797:WLZ458797 WVN458797:WVV458797 A524333:N524333 JB524333:JJ524333 SX524333:TF524333 ACT524333:ADB524333 AMP524333:AMX524333 AWL524333:AWT524333 BGH524333:BGP524333 BQD524333:BQL524333 BZZ524333:CAH524333 CJV524333:CKD524333 CTR524333:CTZ524333 DDN524333:DDV524333 DNJ524333:DNR524333 DXF524333:DXN524333 EHB524333:EHJ524333 EQX524333:ERF524333 FAT524333:FBB524333 FKP524333:FKX524333 FUL524333:FUT524333 GEH524333:GEP524333 GOD524333:GOL524333 GXZ524333:GYH524333 HHV524333:HID524333 HRR524333:HRZ524333 IBN524333:IBV524333 ILJ524333:ILR524333 IVF524333:IVN524333 JFB524333:JFJ524333 JOX524333:JPF524333 JYT524333:JZB524333 KIP524333:KIX524333 KSL524333:KST524333 LCH524333:LCP524333 LMD524333:LML524333 LVZ524333:LWH524333 MFV524333:MGD524333 MPR524333:MPZ524333 MZN524333:MZV524333 NJJ524333:NJR524333 NTF524333:NTN524333 ODB524333:ODJ524333 OMX524333:ONF524333 OWT524333:OXB524333 PGP524333:PGX524333 PQL524333:PQT524333 QAH524333:QAP524333 QKD524333:QKL524333 QTZ524333:QUH524333 RDV524333:RED524333 RNR524333:RNZ524333 RXN524333:RXV524333 SHJ524333:SHR524333 SRF524333:SRN524333 TBB524333:TBJ524333 TKX524333:TLF524333 TUT524333:TVB524333 UEP524333:UEX524333 UOL524333:UOT524333 UYH524333:UYP524333 VID524333:VIL524333 VRZ524333:VSH524333 WBV524333:WCD524333 WLR524333:WLZ524333 WVN524333:WVV524333 A589869:N589869 JB589869:JJ589869 SX589869:TF589869 ACT589869:ADB589869 AMP589869:AMX589869 AWL589869:AWT589869 BGH589869:BGP589869 BQD589869:BQL589869 BZZ589869:CAH589869 CJV589869:CKD589869 CTR589869:CTZ589869 DDN589869:DDV589869 DNJ589869:DNR589869 DXF589869:DXN589869 EHB589869:EHJ589869 EQX589869:ERF589869 FAT589869:FBB589869 FKP589869:FKX589869 FUL589869:FUT589869 GEH589869:GEP589869 GOD589869:GOL589869 GXZ589869:GYH589869 HHV589869:HID589869 HRR589869:HRZ589869 IBN589869:IBV589869 ILJ589869:ILR589869 IVF589869:IVN589869 JFB589869:JFJ589869 JOX589869:JPF589869 JYT589869:JZB589869 KIP589869:KIX589869 KSL589869:KST589869 LCH589869:LCP589869 LMD589869:LML589869 LVZ589869:LWH589869 MFV589869:MGD589869 MPR589869:MPZ589869 MZN589869:MZV589869 NJJ589869:NJR589869 NTF589869:NTN589869 ODB589869:ODJ589869 OMX589869:ONF589869 OWT589869:OXB589869 PGP589869:PGX589869 PQL589869:PQT589869 QAH589869:QAP589869 QKD589869:QKL589869 QTZ589869:QUH589869 RDV589869:RED589869 RNR589869:RNZ589869 RXN589869:RXV589869 SHJ589869:SHR589869 SRF589869:SRN589869 TBB589869:TBJ589869 TKX589869:TLF589869 TUT589869:TVB589869 UEP589869:UEX589869 UOL589869:UOT589869 UYH589869:UYP589869 VID589869:VIL589869 VRZ589869:VSH589869 WBV589869:WCD589869 WLR589869:WLZ589869 WVN589869:WVV589869 A655405:N655405 JB655405:JJ655405 SX655405:TF655405 ACT655405:ADB655405 AMP655405:AMX655405 AWL655405:AWT655405 BGH655405:BGP655405 BQD655405:BQL655405 BZZ655405:CAH655405 CJV655405:CKD655405 CTR655405:CTZ655405 DDN655405:DDV655405 DNJ655405:DNR655405 DXF655405:DXN655405 EHB655405:EHJ655405 EQX655405:ERF655405 FAT655405:FBB655405 FKP655405:FKX655405 FUL655405:FUT655405 GEH655405:GEP655405 GOD655405:GOL655405 GXZ655405:GYH655405 HHV655405:HID655405 HRR655405:HRZ655405 IBN655405:IBV655405 ILJ655405:ILR655405 IVF655405:IVN655405 JFB655405:JFJ655405 JOX655405:JPF655405 JYT655405:JZB655405 KIP655405:KIX655405 KSL655405:KST655405 LCH655405:LCP655405 LMD655405:LML655405 LVZ655405:LWH655405 MFV655405:MGD655405 MPR655405:MPZ655405 MZN655405:MZV655405 NJJ655405:NJR655405 NTF655405:NTN655405 ODB655405:ODJ655405 OMX655405:ONF655405 OWT655405:OXB655405 PGP655405:PGX655405 PQL655405:PQT655405 QAH655405:QAP655405 QKD655405:QKL655405 QTZ655405:QUH655405 RDV655405:RED655405 RNR655405:RNZ655405 RXN655405:RXV655405 SHJ655405:SHR655405 SRF655405:SRN655405 TBB655405:TBJ655405 TKX655405:TLF655405 TUT655405:TVB655405 UEP655405:UEX655405 UOL655405:UOT655405 UYH655405:UYP655405 VID655405:VIL655405 VRZ655405:VSH655405 WBV655405:WCD655405 WLR655405:WLZ655405 WVN655405:WVV655405 A720941:N720941 JB720941:JJ720941 SX720941:TF720941 ACT720941:ADB720941 AMP720941:AMX720941 AWL720941:AWT720941 BGH720941:BGP720941 BQD720941:BQL720941 BZZ720941:CAH720941 CJV720941:CKD720941 CTR720941:CTZ720941 DDN720941:DDV720941 DNJ720941:DNR720941 DXF720941:DXN720941 EHB720941:EHJ720941 EQX720941:ERF720941 FAT720941:FBB720941 FKP720941:FKX720941 FUL720941:FUT720941 GEH720941:GEP720941 GOD720941:GOL720941 GXZ720941:GYH720941 HHV720941:HID720941 HRR720941:HRZ720941 IBN720941:IBV720941 ILJ720941:ILR720941 IVF720941:IVN720941 JFB720941:JFJ720941 JOX720941:JPF720941 JYT720941:JZB720941 KIP720941:KIX720941 KSL720941:KST720941 LCH720941:LCP720941 LMD720941:LML720941 LVZ720941:LWH720941 MFV720941:MGD720941 MPR720941:MPZ720941 MZN720941:MZV720941 NJJ720941:NJR720941 NTF720941:NTN720941 ODB720941:ODJ720941 OMX720941:ONF720941 OWT720941:OXB720941 PGP720941:PGX720941 PQL720941:PQT720941 QAH720941:QAP720941 QKD720941:QKL720941 QTZ720941:QUH720941 RDV720941:RED720941 RNR720941:RNZ720941 RXN720941:RXV720941 SHJ720941:SHR720941 SRF720941:SRN720941 TBB720941:TBJ720941 TKX720941:TLF720941 TUT720941:TVB720941 UEP720941:UEX720941 UOL720941:UOT720941 UYH720941:UYP720941 VID720941:VIL720941 VRZ720941:VSH720941 WBV720941:WCD720941 WLR720941:WLZ720941 WVN720941:WVV720941 A786477:N786477 JB786477:JJ786477 SX786477:TF786477 ACT786477:ADB786477 AMP786477:AMX786477 AWL786477:AWT786477 BGH786477:BGP786477 BQD786477:BQL786477 BZZ786477:CAH786477 CJV786477:CKD786477 CTR786477:CTZ786477 DDN786477:DDV786477 DNJ786477:DNR786477 DXF786477:DXN786477 EHB786477:EHJ786477 EQX786477:ERF786477 FAT786477:FBB786477 FKP786477:FKX786477 FUL786477:FUT786477 GEH786477:GEP786477 GOD786477:GOL786477 GXZ786477:GYH786477 HHV786477:HID786477 HRR786477:HRZ786477 IBN786477:IBV786477 ILJ786477:ILR786477 IVF786477:IVN786477 JFB786477:JFJ786477 JOX786477:JPF786477 JYT786477:JZB786477 KIP786477:KIX786477 KSL786477:KST786477 LCH786477:LCP786477 LMD786477:LML786477 LVZ786477:LWH786477 MFV786477:MGD786477 MPR786477:MPZ786477 MZN786477:MZV786477 NJJ786477:NJR786477 NTF786477:NTN786477 ODB786477:ODJ786477 OMX786477:ONF786477 OWT786477:OXB786477 PGP786477:PGX786477 PQL786477:PQT786477 QAH786477:QAP786477 QKD786477:QKL786477 QTZ786477:QUH786477 RDV786477:RED786477 RNR786477:RNZ786477 RXN786477:RXV786477 SHJ786477:SHR786477 SRF786477:SRN786477 TBB786477:TBJ786477 TKX786477:TLF786477 TUT786477:TVB786477 UEP786477:UEX786477 UOL786477:UOT786477 UYH786477:UYP786477 VID786477:VIL786477 VRZ786477:VSH786477 WBV786477:WCD786477 WLR786477:WLZ786477 WVN786477:WVV786477 A852013:N852013 JB852013:JJ852013 SX852013:TF852013 ACT852013:ADB852013 AMP852013:AMX852013 AWL852013:AWT852013 BGH852013:BGP852013 BQD852013:BQL852013 BZZ852013:CAH852013 CJV852013:CKD852013 CTR852013:CTZ852013 DDN852013:DDV852013 DNJ852013:DNR852013 DXF852013:DXN852013 EHB852013:EHJ852013 EQX852013:ERF852013 FAT852013:FBB852013 FKP852013:FKX852013 FUL852013:FUT852013 GEH852013:GEP852013 GOD852013:GOL852013 GXZ852013:GYH852013 HHV852013:HID852013 HRR852013:HRZ852013 IBN852013:IBV852013 ILJ852013:ILR852013 IVF852013:IVN852013 JFB852013:JFJ852013 JOX852013:JPF852013 JYT852013:JZB852013 KIP852013:KIX852013 KSL852013:KST852013 LCH852013:LCP852013 LMD852013:LML852013 LVZ852013:LWH852013 MFV852013:MGD852013 MPR852013:MPZ852013 MZN852013:MZV852013 NJJ852013:NJR852013 NTF852013:NTN852013 ODB852013:ODJ852013 OMX852013:ONF852013 OWT852013:OXB852013 PGP852013:PGX852013 PQL852013:PQT852013 QAH852013:QAP852013 QKD852013:QKL852013 QTZ852013:QUH852013 RDV852013:RED852013 RNR852013:RNZ852013 RXN852013:RXV852013 SHJ852013:SHR852013 SRF852013:SRN852013 TBB852013:TBJ852013 TKX852013:TLF852013 TUT852013:TVB852013 UEP852013:UEX852013 UOL852013:UOT852013 UYH852013:UYP852013 VID852013:VIL852013 VRZ852013:VSH852013 WBV852013:WCD852013 WLR852013:WLZ852013 WVN852013:WVV852013 A917549:N917549 JB917549:JJ917549 SX917549:TF917549 ACT917549:ADB917549 AMP917549:AMX917549 AWL917549:AWT917549 BGH917549:BGP917549 BQD917549:BQL917549 BZZ917549:CAH917549 CJV917549:CKD917549 CTR917549:CTZ917549 DDN917549:DDV917549 DNJ917549:DNR917549 DXF917549:DXN917549 EHB917549:EHJ917549 EQX917549:ERF917549 FAT917549:FBB917549 FKP917549:FKX917549 FUL917549:FUT917549 GEH917549:GEP917549 GOD917549:GOL917549 GXZ917549:GYH917549 HHV917549:HID917549 HRR917549:HRZ917549 IBN917549:IBV917549 ILJ917549:ILR917549 IVF917549:IVN917549 JFB917549:JFJ917549 JOX917549:JPF917549 JYT917549:JZB917549 KIP917549:KIX917549 KSL917549:KST917549 LCH917549:LCP917549 LMD917549:LML917549 LVZ917549:LWH917549 MFV917549:MGD917549 MPR917549:MPZ917549 MZN917549:MZV917549 NJJ917549:NJR917549 NTF917549:NTN917549 ODB917549:ODJ917549 OMX917549:ONF917549 OWT917549:OXB917549 PGP917549:PGX917549 PQL917549:PQT917549 QAH917549:QAP917549 QKD917549:QKL917549 QTZ917549:QUH917549 RDV917549:RED917549 RNR917549:RNZ917549 RXN917549:RXV917549 SHJ917549:SHR917549 SRF917549:SRN917549 TBB917549:TBJ917549 TKX917549:TLF917549 TUT917549:TVB917549 UEP917549:UEX917549 UOL917549:UOT917549 UYH917549:UYP917549 VID917549:VIL917549 VRZ917549:VSH917549 WBV917549:WCD917549 WLR917549:WLZ917549 WVN917549:WVV917549 A983085:N983085 JB983085:JJ983085 SX983085:TF983085 ACT983085:ADB983085 AMP983085:AMX983085 AWL983085:AWT983085 BGH983085:BGP983085 BQD983085:BQL983085 BZZ983085:CAH983085 CJV983085:CKD983085 CTR983085:CTZ983085 DDN983085:DDV983085 DNJ983085:DNR983085 DXF983085:DXN983085 EHB983085:EHJ983085 EQX983085:ERF983085 FAT983085:FBB983085 FKP983085:FKX983085 FUL983085:FUT983085 GEH983085:GEP983085 GOD983085:GOL983085 GXZ983085:GYH983085 HHV983085:HID983085 HRR983085:HRZ983085 IBN983085:IBV983085 ILJ983085:ILR983085 IVF983085:IVN983085 JFB983085:JFJ983085 JOX983085:JPF983085 JYT983085:JZB983085 KIP983085:KIX983085 KSL983085:KST983085 LCH983085:LCP983085 LMD983085:LML983085 LVZ983085:LWH983085 MFV983085:MGD983085 MPR983085:MPZ983085 MZN983085:MZV983085 NJJ983085:NJR983085 NTF983085:NTN983085 ODB983085:ODJ983085 OMX983085:ONF983085 OWT983085:OXB983085 PGP983085:PGX983085 PQL983085:PQT983085 QAH983085:QAP983085 QKD983085:QKL983085 QTZ983085:QUH983085 RDV983085:RED983085 RNR983085:RNZ983085 RXN983085:RXV983085 SHJ983085:SHR983085 SRF983085:SRN983085 TBB983085:TBJ983085 TKX983085:TLF983085 TUT983085:TVB983085 UEP983085:UEX983085 UOL983085:UOT983085 UYH983085:UYP983085 VID983085:VIL983085 VRZ983085:VSH983085 WBV983085:WCD983085 WLR983085:WLZ983085">
      <formula1>$C$120:$C$125</formula1>
    </dataValidation>
    <dataValidation type="list" allowBlank="1" showInputMessage="1" showErrorMessage="1" sqref="WVS983093 WLW983093 WCA983093 VSE983093 VII983093 UYM983093 UOQ983093 UEU983093 TUY983093 TLC983093 TBG983093 SRK983093 SHO983093 RXS983093 RNW983093 REA983093 QUE983093 QKI983093 QAM983093 PQQ983093 PGU983093 OWY983093 ONC983093 ODG983093 NTK983093 NJO983093 MZS983093 MPW983093 MGA983093 LWE983093 LMI983093 LCM983093 KSQ983093 KIU983093 JYY983093 JPC983093 JFG983093 IVK983093 ILO983093 IBS983093 HRW983093 HIA983093 GYE983093 GOI983093 GEM983093 FUQ983093 FKU983093 FAY983093 ERC983093 EHG983093 DXK983093 DNO983093 DDS983093 CTW983093 CKA983093 CAE983093 BQI983093 BGM983093 AWQ983093 AMU983093 ACY983093 TC983093 JG983093 F983093 WVS917557 WLW917557 WCA917557 VSE917557 VII917557 UYM917557 UOQ917557 UEU917557 TUY917557 TLC917557 TBG917557 SRK917557 SHO917557 RXS917557 RNW917557 REA917557 QUE917557 QKI917557 QAM917557 PQQ917557 PGU917557 OWY917557 ONC917557 ODG917557 NTK917557 NJO917557 MZS917557 MPW917557 MGA917557 LWE917557 LMI917557 LCM917557 KSQ917557 KIU917557 JYY917557 JPC917557 JFG917557 IVK917557 ILO917557 IBS917557 HRW917557 HIA917557 GYE917557 GOI917557 GEM917557 FUQ917557 FKU917557 FAY917557 ERC917557 EHG917557 DXK917557 DNO917557 DDS917557 CTW917557 CKA917557 CAE917557 BQI917557 BGM917557 AWQ917557 AMU917557 ACY917557 TC917557 JG917557 F917557 WVS852021 WLW852021 WCA852021 VSE852021 VII852021 UYM852021 UOQ852021 UEU852021 TUY852021 TLC852021 TBG852021 SRK852021 SHO852021 RXS852021 RNW852021 REA852021 QUE852021 QKI852021 QAM852021 PQQ852021 PGU852021 OWY852021 ONC852021 ODG852021 NTK852021 NJO852021 MZS852021 MPW852021 MGA852021 LWE852021 LMI852021 LCM852021 KSQ852021 KIU852021 JYY852021 JPC852021 JFG852021 IVK852021 ILO852021 IBS852021 HRW852021 HIA852021 GYE852021 GOI852021 GEM852021 FUQ852021 FKU852021 FAY852021 ERC852021 EHG852021 DXK852021 DNO852021 DDS852021 CTW852021 CKA852021 CAE852021 BQI852021 BGM852021 AWQ852021 AMU852021 ACY852021 TC852021 JG852021 F852021 WVS786485 WLW786485 WCA786485 VSE786485 VII786485 UYM786485 UOQ786485 UEU786485 TUY786485 TLC786485 TBG786485 SRK786485 SHO786485 RXS786485 RNW786485 REA786485 QUE786485 QKI786485 QAM786485 PQQ786485 PGU786485 OWY786485 ONC786485 ODG786485 NTK786485 NJO786485 MZS786485 MPW786485 MGA786485 LWE786485 LMI786485 LCM786485 KSQ786485 KIU786485 JYY786485 JPC786485 JFG786485 IVK786485 ILO786485 IBS786485 HRW786485 HIA786485 GYE786485 GOI786485 GEM786485 FUQ786485 FKU786485 FAY786485 ERC786485 EHG786485 DXK786485 DNO786485 DDS786485 CTW786485 CKA786485 CAE786485 BQI786485 BGM786485 AWQ786485 AMU786485 ACY786485 TC786485 JG786485 F786485 WVS720949 WLW720949 WCA720949 VSE720949 VII720949 UYM720949 UOQ720949 UEU720949 TUY720949 TLC720949 TBG720949 SRK720949 SHO720949 RXS720949 RNW720949 REA720949 QUE720949 QKI720949 QAM720949 PQQ720949 PGU720949 OWY720949 ONC720949 ODG720949 NTK720949 NJO720949 MZS720949 MPW720949 MGA720949 LWE720949 LMI720949 LCM720949 KSQ720949 KIU720949 JYY720949 JPC720949 JFG720949 IVK720949 ILO720949 IBS720949 HRW720949 HIA720949 GYE720949 GOI720949 GEM720949 FUQ720949 FKU720949 FAY720949 ERC720949 EHG720949 DXK720949 DNO720949 DDS720949 CTW720949 CKA720949 CAE720949 BQI720949 BGM720949 AWQ720949 AMU720949 ACY720949 TC720949 JG720949 F720949 WVS655413 WLW655413 WCA655413 VSE655413 VII655413 UYM655413 UOQ655413 UEU655413 TUY655413 TLC655413 TBG655413 SRK655413 SHO655413 RXS655413 RNW655413 REA655413 QUE655413 QKI655413 QAM655413 PQQ655413 PGU655413 OWY655413 ONC655413 ODG655413 NTK655413 NJO655413 MZS655413 MPW655413 MGA655413 LWE655413 LMI655413 LCM655413 KSQ655413 KIU655413 JYY655413 JPC655413 JFG655413 IVK655413 ILO655413 IBS655413 HRW655413 HIA655413 GYE655413 GOI655413 GEM655413 FUQ655413 FKU655413 FAY655413 ERC655413 EHG655413 DXK655413 DNO655413 DDS655413 CTW655413 CKA655413 CAE655413 BQI655413 BGM655413 AWQ655413 AMU655413 ACY655413 TC655413 JG655413 F655413 WVS589877 WLW589877 WCA589877 VSE589877 VII589877 UYM589877 UOQ589877 UEU589877 TUY589877 TLC589877 TBG589877 SRK589877 SHO589877 RXS589877 RNW589877 REA589877 QUE589877 QKI589877 QAM589877 PQQ589877 PGU589877 OWY589877 ONC589877 ODG589877 NTK589877 NJO589877 MZS589877 MPW589877 MGA589877 LWE589877 LMI589877 LCM589877 KSQ589877 KIU589877 JYY589877 JPC589877 JFG589877 IVK589877 ILO589877 IBS589877 HRW589877 HIA589877 GYE589877 GOI589877 GEM589877 FUQ589877 FKU589877 FAY589877 ERC589877 EHG589877 DXK589877 DNO589877 DDS589877 CTW589877 CKA589877 CAE589877 BQI589877 BGM589877 AWQ589877 AMU589877 ACY589877 TC589877 JG589877 F589877 WVS524341 WLW524341 WCA524341 VSE524341 VII524341 UYM524341 UOQ524341 UEU524341 TUY524341 TLC524341 TBG524341 SRK524341 SHO524341 RXS524341 RNW524341 REA524341 QUE524341 QKI524341 QAM524341 PQQ524341 PGU524341 OWY524341 ONC524341 ODG524341 NTK524341 NJO524341 MZS524341 MPW524341 MGA524341 LWE524341 LMI524341 LCM524341 KSQ524341 KIU524341 JYY524341 JPC524341 JFG524341 IVK524341 ILO524341 IBS524341 HRW524341 HIA524341 GYE524341 GOI524341 GEM524341 FUQ524341 FKU524341 FAY524341 ERC524341 EHG524341 DXK524341 DNO524341 DDS524341 CTW524341 CKA524341 CAE524341 BQI524341 BGM524341 AWQ524341 AMU524341 ACY524341 TC524341 JG524341 F524341 WVS458805 WLW458805 WCA458805 VSE458805 VII458805 UYM458805 UOQ458805 UEU458805 TUY458805 TLC458805 TBG458805 SRK458805 SHO458805 RXS458805 RNW458805 REA458805 QUE458805 QKI458805 QAM458805 PQQ458805 PGU458805 OWY458805 ONC458805 ODG458805 NTK458805 NJO458805 MZS458805 MPW458805 MGA458805 LWE458805 LMI458805 LCM458805 KSQ458805 KIU458805 JYY458805 JPC458805 JFG458805 IVK458805 ILO458805 IBS458805 HRW458805 HIA458805 GYE458805 GOI458805 GEM458805 FUQ458805 FKU458805 FAY458805 ERC458805 EHG458805 DXK458805 DNO458805 DDS458805 CTW458805 CKA458805 CAE458805 BQI458805 BGM458805 AWQ458805 AMU458805 ACY458805 TC458805 JG458805 F458805 WVS393269 WLW393269 WCA393269 VSE393269 VII393269 UYM393269 UOQ393269 UEU393269 TUY393269 TLC393269 TBG393269 SRK393269 SHO393269 RXS393269 RNW393269 REA393269 QUE393269 QKI393269 QAM393269 PQQ393269 PGU393269 OWY393269 ONC393269 ODG393269 NTK393269 NJO393269 MZS393269 MPW393269 MGA393269 LWE393269 LMI393269 LCM393269 KSQ393269 KIU393269 JYY393269 JPC393269 JFG393269 IVK393269 ILO393269 IBS393269 HRW393269 HIA393269 GYE393269 GOI393269 GEM393269 FUQ393269 FKU393269 FAY393269 ERC393269 EHG393269 DXK393269 DNO393269 DDS393269 CTW393269 CKA393269 CAE393269 BQI393269 BGM393269 AWQ393269 AMU393269 ACY393269 TC393269 JG393269 F393269 WVS327733 WLW327733 WCA327733 VSE327733 VII327733 UYM327733 UOQ327733 UEU327733 TUY327733 TLC327733 TBG327733 SRK327733 SHO327733 RXS327733 RNW327733 REA327733 QUE327733 QKI327733 QAM327733 PQQ327733 PGU327733 OWY327733 ONC327733 ODG327733 NTK327733 NJO327733 MZS327733 MPW327733 MGA327733 LWE327733 LMI327733 LCM327733 KSQ327733 KIU327733 JYY327733 JPC327733 JFG327733 IVK327733 ILO327733 IBS327733 HRW327733 HIA327733 GYE327733 GOI327733 GEM327733 FUQ327733 FKU327733 FAY327733 ERC327733 EHG327733 DXK327733 DNO327733 DDS327733 CTW327733 CKA327733 CAE327733 BQI327733 BGM327733 AWQ327733 AMU327733 ACY327733 TC327733 JG327733 F327733 WVS262197 WLW262197 WCA262197 VSE262197 VII262197 UYM262197 UOQ262197 UEU262197 TUY262197 TLC262197 TBG262197 SRK262197 SHO262197 RXS262197 RNW262197 REA262197 QUE262197 QKI262197 QAM262197 PQQ262197 PGU262197 OWY262197 ONC262197 ODG262197 NTK262197 NJO262197 MZS262197 MPW262197 MGA262197 LWE262197 LMI262197 LCM262197 KSQ262197 KIU262197 JYY262197 JPC262197 JFG262197 IVK262197 ILO262197 IBS262197 HRW262197 HIA262197 GYE262197 GOI262197 GEM262197 FUQ262197 FKU262197 FAY262197 ERC262197 EHG262197 DXK262197 DNO262197 DDS262197 CTW262197 CKA262197 CAE262197 BQI262197 BGM262197 AWQ262197 AMU262197 ACY262197 TC262197 JG262197 F262197 WVS196661 WLW196661 WCA196661 VSE196661 VII196661 UYM196661 UOQ196661 UEU196661 TUY196661 TLC196661 TBG196661 SRK196661 SHO196661 RXS196661 RNW196661 REA196661 QUE196661 QKI196661 QAM196661 PQQ196661 PGU196661 OWY196661 ONC196661 ODG196661 NTK196661 NJO196661 MZS196661 MPW196661 MGA196661 LWE196661 LMI196661 LCM196661 KSQ196661 KIU196661 JYY196661 JPC196661 JFG196661 IVK196661 ILO196661 IBS196661 HRW196661 HIA196661 GYE196661 GOI196661 GEM196661 FUQ196661 FKU196661 FAY196661 ERC196661 EHG196661 DXK196661 DNO196661 DDS196661 CTW196661 CKA196661 CAE196661 BQI196661 BGM196661 AWQ196661 AMU196661 ACY196661 TC196661 JG196661 F196661 WVS131125 WLW131125 WCA131125 VSE131125 VII131125 UYM131125 UOQ131125 UEU131125 TUY131125 TLC131125 TBG131125 SRK131125 SHO131125 RXS131125 RNW131125 REA131125 QUE131125 QKI131125 QAM131125 PQQ131125 PGU131125 OWY131125 ONC131125 ODG131125 NTK131125 NJO131125 MZS131125 MPW131125 MGA131125 LWE131125 LMI131125 LCM131125 KSQ131125 KIU131125 JYY131125 JPC131125 JFG131125 IVK131125 ILO131125 IBS131125 HRW131125 HIA131125 GYE131125 GOI131125 GEM131125 FUQ131125 FKU131125 FAY131125 ERC131125 EHG131125 DXK131125 DNO131125 DDS131125 CTW131125 CKA131125 CAE131125 BQI131125 BGM131125 AWQ131125 AMU131125 ACY131125 TC131125 JG131125 F131125 WVS65589 WLW65589 WCA65589 VSE65589 VII65589 UYM65589 UOQ65589 UEU65589 TUY65589 TLC65589 TBG65589 SRK65589 SHO65589 RXS65589 RNW65589 REA65589 QUE65589 QKI65589 QAM65589 PQQ65589 PGU65589 OWY65589 ONC65589 ODG65589 NTK65589 NJO65589 MZS65589 MPW65589 MGA65589 LWE65589 LMI65589 LCM65589 KSQ65589 KIU65589 JYY65589 JPC65589 JFG65589 IVK65589 ILO65589 IBS65589 HRW65589 HIA65589 GYE65589 GOI65589 GEM65589 FUQ65589 FKU65589 FAY65589 ERC65589 EHG65589 DXK65589 DNO65589 DDS65589 CTW65589 CKA65589 CAE65589 BQI65589 BGM65589 AWQ65589 AMU65589 ACY65589 TC65589 JG65589 F6558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formula1>$AH$9:$AH$10</formula1>
    </dataValidation>
    <dataValidation type="list" allowBlank="1" showInputMessage="1" showErrorMessage="1" sqref="C65585 WVP983091 WLT983091 WBX983091 VSB983091 VIF983091 UYJ983091 UON983091 UER983091 TUV983091 TKZ983091 TBD983091 SRH983091 SHL983091 RXP983091 RNT983091 RDX983091 QUB983091 QKF983091 QAJ983091 PQN983091 PGR983091 OWV983091 OMZ983091 ODD983091 NTH983091 NJL983091 MZP983091 MPT983091 MFX983091 LWB983091 LMF983091 LCJ983091 KSN983091 KIR983091 JYV983091 JOZ983091 JFD983091 IVH983091 ILL983091 IBP983091 HRT983091 HHX983091 GYB983091 GOF983091 GEJ983091 FUN983091 FKR983091 FAV983091 EQZ983091 EHD983091 DXH983091 DNL983091 DDP983091 CTT983091 CJX983091 CAB983091 BQF983091 BGJ983091 AWN983091 AMR983091 ACV983091 SZ983091 JD983091 C983091 WVP917555 WLT917555 WBX917555 VSB917555 VIF917555 UYJ917555 UON917555 UER917555 TUV917555 TKZ917555 TBD917555 SRH917555 SHL917555 RXP917555 RNT917555 RDX917555 QUB917555 QKF917555 QAJ917555 PQN917555 PGR917555 OWV917555 OMZ917555 ODD917555 NTH917555 NJL917555 MZP917555 MPT917555 MFX917555 LWB917555 LMF917555 LCJ917555 KSN917555 KIR917555 JYV917555 JOZ917555 JFD917555 IVH917555 ILL917555 IBP917555 HRT917555 HHX917555 GYB917555 GOF917555 GEJ917555 FUN917555 FKR917555 FAV917555 EQZ917555 EHD917555 DXH917555 DNL917555 DDP917555 CTT917555 CJX917555 CAB917555 BQF917555 BGJ917555 AWN917555 AMR917555 ACV917555 SZ917555 JD917555 C917555 WVP852019 WLT852019 WBX852019 VSB852019 VIF852019 UYJ852019 UON852019 UER852019 TUV852019 TKZ852019 TBD852019 SRH852019 SHL852019 RXP852019 RNT852019 RDX852019 QUB852019 QKF852019 QAJ852019 PQN852019 PGR852019 OWV852019 OMZ852019 ODD852019 NTH852019 NJL852019 MZP852019 MPT852019 MFX852019 LWB852019 LMF852019 LCJ852019 KSN852019 KIR852019 JYV852019 JOZ852019 JFD852019 IVH852019 ILL852019 IBP852019 HRT852019 HHX852019 GYB852019 GOF852019 GEJ852019 FUN852019 FKR852019 FAV852019 EQZ852019 EHD852019 DXH852019 DNL852019 DDP852019 CTT852019 CJX852019 CAB852019 BQF852019 BGJ852019 AWN852019 AMR852019 ACV852019 SZ852019 JD852019 C852019 WVP786483 WLT786483 WBX786483 VSB786483 VIF786483 UYJ786483 UON786483 UER786483 TUV786483 TKZ786483 TBD786483 SRH786483 SHL786483 RXP786483 RNT786483 RDX786483 QUB786483 QKF786483 QAJ786483 PQN786483 PGR786483 OWV786483 OMZ786483 ODD786483 NTH786483 NJL786483 MZP786483 MPT786483 MFX786483 LWB786483 LMF786483 LCJ786483 KSN786483 KIR786483 JYV786483 JOZ786483 JFD786483 IVH786483 ILL786483 IBP786483 HRT786483 HHX786483 GYB786483 GOF786483 GEJ786483 FUN786483 FKR786483 FAV786483 EQZ786483 EHD786483 DXH786483 DNL786483 DDP786483 CTT786483 CJX786483 CAB786483 BQF786483 BGJ786483 AWN786483 AMR786483 ACV786483 SZ786483 JD786483 C786483 WVP720947 WLT720947 WBX720947 VSB720947 VIF720947 UYJ720947 UON720947 UER720947 TUV720947 TKZ720947 TBD720947 SRH720947 SHL720947 RXP720947 RNT720947 RDX720947 QUB720947 QKF720947 QAJ720947 PQN720947 PGR720947 OWV720947 OMZ720947 ODD720947 NTH720947 NJL720947 MZP720947 MPT720947 MFX720947 LWB720947 LMF720947 LCJ720947 KSN720947 KIR720947 JYV720947 JOZ720947 JFD720947 IVH720947 ILL720947 IBP720947 HRT720947 HHX720947 GYB720947 GOF720947 GEJ720947 FUN720947 FKR720947 FAV720947 EQZ720947 EHD720947 DXH720947 DNL720947 DDP720947 CTT720947 CJX720947 CAB720947 BQF720947 BGJ720947 AWN720947 AMR720947 ACV720947 SZ720947 JD720947 C720947 WVP655411 WLT655411 WBX655411 VSB655411 VIF655411 UYJ655411 UON655411 UER655411 TUV655411 TKZ655411 TBD655411 SRH655411 SHL655411 RXP655411 RNT655411 RDX655411 QUB655411 QKF655411 QAJ655411 PQN655411 PGR655411 OWV655411 OMZ655411 ODD655411 NTH655411 NJL655411 MZP655411 MPT655411 MFX655411 LWB655411 LMF655411 LCJ655411 KSN655411 KIR655411 JYV655411 JOZ655411 JFD655411 IVH655411 ILL655411 IBP655411 HRT655411 HHX655411 GYB655411 GOF655411 GEJ655411 FUN655411 FKR655411 FAV655411 EQZ655411 EHD655411 DXH655411 DNL655411 DDP655411 CTT655411 CJX655411 CAB655411 BQF655411 BGJ655411 AWN655411 AMR655411 ACV655411 SZ655411 JD655411 C655411 WVP589875 WLT589875 WBX589875 VSB589875 VIF589875 UYJ589875 UON589875 UER589875 TUV589875 TKZ589875 TBD589875 SRH589875 SHL589875 RXP589875 RNT589875 RDX589875 QUB589875 QKF589875 QAJ589875 PQN589875 PGR589875 OWV589875 OMZ589875 ODD589875 NTH589875 NJL589875 MZP589875 MPT589875 MFX589875 LWB589875 LMF589875 LCJ589875 KSN589875 KIR589875 JYV589875 JOZ589875 JFD589875 IVH589875 ILL589875 IBP589875 HRT589875 HHX589875 GYB589875 GOF589875 GEJ589875 FUN589875 FKR589875 FAV589875 EQZ589875 EHD589875 DXH589875 DNL589875 DDP589875 CTT589875 CJX589875 CAB589875 BQF589875 BGJ589875 AWN589875 AMR589875 ACV589875 SZ589875 JD589875 C589875 WVP524339 WLT524339 WBX524339 VSB524339 VIF524339 UYJ524339 UON524339 UER524339 TUV524339 TKZ524339 TBD524339 SRH524339 SHL524339 RXP524339 RNT524339 RDX524339 QUB524339 QKF524339 QAJ524339 PQN524339 PGR524339 OWV524339 OMZ524339 ODD524339 NTH524339 NJL524339 MZP524339 MPT524339 MFX524339 LWB524339 LMF524339 LCJ524339 KSN524339 KIR524339 JYV524339 JOZ524339 JFD524339 IVH524339 ILL524339 IBP524339 HRT524339 HHX524339 GYB524339 GOF524339 GEJ524339 FUN524339 FKR524339 FAV524339 EQZ524339 EHD524339 DXH524339 DNL524339 DDP524339 CTT524339 CJX524339 CAB524339 BQF524339 BGJ524339 AWN524339 AMR524339 ACV524339 SZ524339 JD524339 C524339 WVP458803 WLT458803 WBX458803 VSB458803 VIF458803 UYJ458803 UON458803 UER458803 TUV458803 TKZ458803 TBD458803 SRH458803 SHL458803 RXP458803 RNT458803 RDX458803 QUB458803 QKF458803 QAJ458803 PQN458803 PGR458803 OWV458803 OMZ458803 ODD458803 NTH458803 NJL458803 MZP458803 MPT458803 MFX458803 LWB458803 LMF458803 LCJ458803 KSN458803 KIR458803 JYV458803 JOZ458803 JFD458803 IVH458803 ILL458803 IBP458803 HRT458803 HHX458803 GYB458803 GOF458803 GEJ458803 FUN458803 FKR458803 FAV458803 EQZ458803 EHD458803 DXH458803 DNL458803 DDP458803 CTT458803 CJX458803 CAB458803 BQF458803 BGJ458803 AWN458803 AMR458803 ACV458803 SZ458803 JD458803 C458803 WVP393267 WLT393267 WBX393267 VSB393267 VIF393267 UYJ393267 UON393267 UER393267 TUV393267 TKZ393267 TBD393267 SRH393267 SHL393267 RXP393267 RNT393267 RDX393267 QUB393267 QKF393267 QAJ393267 PQN393267 PGR393267 OWV393267 OMZ393267 ODD393267 NTH393267 NJL393267 MZP393267 MPT393267 MFX393267 LWB393267 LMF393267 LCJ393267 KSN393267 KIR393267 JYV393267 JOZ393267 JFD393267 IVH393267 ILL393267 IBP393267 HRT393267 HHX393267 GYB393267 GOF393267 GEJ393267 FUN393267 FKR393267 FAV393267 EQZ393267 EHD393267 DXH393267 DNL393267 DDP393267 CTT393267 CJX393267 CAB393267 BQF393267 BGJ393267 AWN393267 AMR393267 ACV393267 SZ393267 JD393267 C393267 WVP327731 WLT327731 WBX327731 VSB327731 VIF327731 UYJ327731 UON327731 UER327731 TUV327731 TKZ327731 TBD327731 SRH327731 SHL327731 RXP327731 RNT327731 RDX327731 QUB327731 QKF327731 QAJ327731 PQN327731 PGR327731 OWV327731 OMZ327731 ODD327731 NTH327731 NJL327731 MZP327731 MPT327731 MFX327731 LWB327731 LMF327731 LCJ327731 KSN327731 KIR327731 JYV327731 JOZ327731 JFD327731 IVH327731 ILL327731 IBP327731 HRT327731 HHX327731 GYB327731 GOF327731 GEJ327731 FUN327731 FKR327731 FAV327731 EQZ327731 EHD327731 DXH327731 DNL327731 DDP327731 CTT327731 CJX327731 CAB327731 BQF327731 BGJ327731 AWN327731 AMR327731 ACV327731 SZ327731 JD327731 C327731 WVP262195 WLT262195 WBX262195 VSB262195 VIF262195 UYJ262195 UON262195 UER262195 TUV262195 TKZ262195 TBD262195 SRH262195 SHL262195 RXP262195 RNT262195 RDX262195 QUB262195 QKF262195 QAJ262195 PQN262195 PGR262195 OWV262195 OMZ262195 ODD262195 NTH262195 NJL262195 MZP262195 MPT262195 MFX262195 LWB262195 LMF262195 LCJ262195 KSN262195 KIR262195 JYV262195 JOZ262195 JFD262195 IVH262195 ILL262195 IBP262195 HRT262195 HHX262195 GYB262195 GOF262195 GEJ262195 FUN262195 FKR262195 FAV262195 EQZ262195 EHD262195 DXH262195 DNL262195 DDP262195 CTT262195 CJX262195 CAB262195 BQF262195 BGJ262195 AWN262195 AMR262195 ACV262195 SZ262195 JD262195 C262195 WVP196659 WLT196659 WBX196659 VSB196659 VIF196659 UYJ196659 UON196659 UER196659 TUV196659 TKZ196659 TBD196659 SRH196659 SHL196659 RXP196659 RNT196659 RDX196659 QUB196659 QKF196659 QAJ196659 PQN196659 PGR196659 OWV196659 OMZ196659 ODD196659 NTH196659 NJL196659 MZP196659 MPT196659 MFX196659 LWB196659 LMF196659 LCJ196659 KSN196659 KIR196659 JYV196659 JOZ196659 JFD196659 IVH196659 ILL196659 IBP196659 HRT196659 HHX196659 GYB196659 GOF196659 GEJ196659 FUN196659 FKR196659 FAV196659 EQZ196659 EHD196659 DXH196659 DNL196659 DDP196659 CTT196659 CJX196659 CAB196659 BQF196659 BGJ196659 AWN196659 AMR196659 ACV196659 SZ196659 JD196659 C196659 WVP131123 WLT131123 WBX131123 VSB131123 VIF131123 UYJ131123 UON131123 UER131123 TUV131123 TKZ131123 TBD131123 SRH131123 SHL131123 RXP131123 RNT131123 RDX131123 QUB131123 QKF131123 QAJ131123 PQN131123 PGR131123 OWV131123 OMZ131123 ODD131123 NTH131123 NJL131123 MZP131123 MPT131123 MFX131123 LWB131123 LMF131123 LCJ131123 KSN131123 KIR131123 JYV131123 JOZ131123 JFD131123 IVH131123 ILL131123 IBP131123 HRT131123 HHX131123 GYB131123 GOF131123 GEJ131123 FUN131123 FKR131123 FAV131123 EQZ131123 EHD131123 DXH131123 DNL131123 DDP131123 CTT131123 CJX131123 CAB131123 BQF131123 BGJ131123 AWN131123 AMR131123 ACV131123 SZ131123 JD131123 C131123 WVP65587 WLT65587 WBX65587 VSB65587 VIF65587 UYJ65587 UON65587 UER65587 TUV65587 TKZ65587 TBD65587 SRH65587 SHL65587 RXP65587 RNT65587 RDX65587 QUB65587 QKF65587 QAJ65587 PQN65587 PGR65587 OWV65587 OMZ65587 ODD65587 NTH65587 NJL65587 MZP65587 MPT65587 MFX65587 LWB65587 LMF65587 LCJ65587 KSN65587 KIR65587 JYV65587 JOZ65587 JFD65587 IVH65587 ILL65587 IBP65587 HRT65587 HHX65587 GYB65587 GOF65587 GEJ65587 FUN65587 FKR65587 FAV65587 EQZ65587 EHD65587 DXH65587 DNL65587 DDP65587 CTT65587 CJX65587 CAB65587 BQF65587 BGJ65587 AWN65587 AMR65587 ACV65587 SZ65587 JD65587 C65587 WVP983087 WLT983087 WBX983087 VSB983087 VIF983087 UYJ983087 UON983087 UER983087 TUV983087 TKZ983087 TBD983087 SRH983087 SHL983087 RXP983087 RNT983087 RDX983087 QUB983087 QKF983087 QAJ983087 PQN983087 PGR983087 OWV983087 OMZ983087 ODD983087 NTH983087 NJL983087 MZP983087 MPT983087 MFX983087 LWB983087 LMF983087 LCJ983087 KSN983087 KIR983087 JYV983087 JOZ983087 JFD983087 IVH983087 ILL983087 IBP983087 HRT983087 HHX983087 GYB983087 GOF983087 GEJ983087 FUN983087 FKR983087 FAV983087 EQZ983087 EHD983087 DXH983087 DNL983087 DDP983087 CTT983087 CJX983087 CAB983087 BQF983087 BGJ983087 AWN983087 AMR983087 ACV983087 SZ983087 JD983087 C983087 WVP917551 WLT917551 WBX917551 VSB917551 VIF917551 UYJ917551 UON917551 UER917551 TUV917551 TKZ917551 TBD917551 SRH917551 SHL917551 RXP917551 RNT917551 RDX917551 QUB917551 QKF917551 QAJ917551 PQN917551 PGR917551 OWV917551 OMZ917551 ODD917551 NTH917551 NJL917551 MZP917551 MPT917551 MFX917551 LWB917551 LMF917551 LCJ917551 KSN917551 KIR917551 JYV917551 JOZ917551 JFD917551 IVH917551 ILL917551 IBP917551 HRT917551 HHX917551 GYB917551 GOF917551 GEJ917551 FUN917551 FKR917551 FAV917551 EQZ917551 EHD917551 DXH917551 DNL917551 DDP917551 CTT917551 CJX917551 CAB917551 BQF917551 BGJ917551 AWN917551 AMR917551 ACV917551 SZ917551 JD917551 C917551 WVP852015 WLT852015 WBX852015 VSB852015 VIF852015 UYJ852015 UON852015 UER852015 TUV852015 TKZ852015 TBD852015 SRH852015 SHL852015 RXP852015 RNT852015 RDX852015 QUB852015 QKF852015 QAJ852015 PQN852015 PGR852015 OWV852015 OMZ852015 ODD852015 NTH852015 NJL852015 MZP852015 MPT852015 MFX852015 LWB852015 LMF852015 LCJ852015 KSN852015 KIR852015 JYV852015 JOZ852015 JFD852015 IVH852015 ILL852015 IBP852015 HRT852015 HHX852015 GYB852015 GOF852015 GEJ852015 FUN852015 FKR852015 FAV852015 EQZ852015 EHD852015 DXH852015 DNL852015 DDP852015 CTT852015 CJX852015 CAB852015 BQF852015 BGJ852015 AWN852015 AMR852015 ACV852015 SZ852015 JD852015 C852015 WVP786479 WLT786479 WBX786479 VSB786479 VIF786479 UYJ786479 UON786479 UER786479 TUV786479 TKZ786479 TBD786479 SRH786479 SHL786479 RXP786479 RNT786479 RDX786479 QUB786479 QKF786479 QAJ786479 PQN786479 PGR786479 OWV786479 OMZ786479 ODD786479 NTH786479 NJL786479 MZP786479 MPT786479 MFX786479 LWB786479 LMF786479 LCJ786479 KSN786479 KIR786479 JYV786479 JOZ786479 JFD786479 IVH786479 ILL786479 IBP786479 HRT786479 HHX786479 GYB786479 GOF786479 GEJ786479 FUN786479 FKR786479 FAV786479 EQZ786479 EHD786479 DXH786479 DNL786479 DDP786479 CTT786479 CJX786479 CAB786479 BQF786479 BGJ786479 AWN786479 AMR786479 ACV786479 SZ786479 JD786479 C786479 WVP720943 WLT720943 WBX720943 VSB720943 VIF720943 UYJ720943 UON720943 UER720943 TUV720943 TKZ720943 TBD720943 SRH720943 SHL720943 RXP720943 RNT720943 RDX720943 QUB720943 QKF720943 QAJ720943 PQN720943 PGR720943 OWV720943 OMZ720943 ODD720943 NTH720943 NJL720943 MZP720943 MPT720943 MFX720943 LWB720943 LMF720943 LCJ720943 KSN720943 KIR720943 JYV720943 JOZ720943 JFD720943 IVH720943 ILL720943 IBP720943 HRT720943 HHX720943 GYB720943 GOF720943 GEJ720943 FUN720943 FKR720943 FAV720943 EQZ720943 EHD720943 DXH720943 DNL720943 DDP720943 CTT720943 CJX720943 CAB720943 BQF720943 BGJ720943 AWN720943 AMR720943 ACV720943 SZ720943 JD720943 C720943 WVP655407 WLT655407 WBX655407 VSB655407 VIF655407 UYJ655407 UON655407 UER655407 TUV655407 TKZ655407 TBD655407 SRH655407 SHL655407 RXP655407 RNT655407 RDX655407 QUB655407 QKF655407 QAJ655407 PQN655407 PGR655407 OWV655407 OMZ655407 ODD655407 NTH655407 NJL655407 MZP655407 MPT655407 MFX655407 LWB655407 LMF655407 LCJ655407 KSN655407 KIR655407 JYV655407 JOZ655407 JFD655407 IVH655407 ILL655407 IBP655407 HRT655407 HHX655407 GYB655407 GOF655407 GEJ655407 FUN655407 FKR655407 FAV655407 EQZ655407 EHD655407 DXH655407 DNL655407 DDP655407 CTT655407 CJX655407 CAB655407 BQF655407 BGJ655407 AWN655407 AMR655407 ACV655407 SZ655407 JD655407 C655407 WVP589871 WLT589871 WBX589871 VSB589871 VIF589871 UYJ589871 UON589871 UER589871 TUV589871 TKZ589871 TBD589871 SRH589871 SHL589871 RXP589871 RNT589871 RDX589871 QUB589871 QKF589871 QAJ589871 PQN589871 PGR589871 OWV589871 OMZ589871 ODD589871 NTH589871 NJL589871 MZP589871 MPT589871 MFX589871 LWB589871 LMF589871 LCJ589871 KSN589871 KIR589871 JYV589871 JOZ589871 JFD589871 IVH589871 ILL589871 IBP589871 HRT589871 HHX589871 GYB589871 GOF589871 GEJ589871 FUN589871 FKR589871 FAV589871 EQZ589871 EHD589871 DXH589871 DNL589871 DDP589871 CTT589871 CJX589871 CAB589871 BQF589871 BGJ589871 AWN589871 AMR589871 ACV589871 SZ589871 JD589871 C589871 WVP524335 WLT524335 WBX524335 VSB524335 VIF524335 UYJ524335 UON524335 UER524335 TUV524335 TKZ524335 TBD524335 SRH524335 SHL524335 RXP524335 RNT524335 RDX524335 QUB524335 QKF524335 QAJ524335 PQN524335 PGR524335 OWV524335 OMZ524335 ODD524335 NTH524335 NJL524335 MZP524335 MPT524335 MFX524335 LWB524335 LMF524335 LCJ524335 KSN524335 KIR524335 JYV524335 JOZ524335 JFD524335 IVH524335 ILL524335 IBP524335 HRT524335 HHX524335 GYB524335 GOF524335 GEJ524335 FUN524335 FKR524335 FAV524335 EQZ524335 EHD524335 DXH524335 DNL524335 DDP524335 CTT524335 CJX524335 CAB524335 BQF524335 BGJ524335 AWN524335 AMR524335 ACV524335 SZ524335 JD524335 C524335 WVP458799 WLT458799 WBX458799 VSB458799 VIF458799 UYJ458799 UON458799 UER458799 TUV458799 TKZ458799 TBD458799 SRH458799 SHL458799 RXP458799 RNT458799 RDX458799 QUB458799 QKF458799 QAJ458799 PQN458799 PGR458799 OWV458799 OMZ458799 ODD458799 NTH458799 NJL458799 MZP458799 MPT458799 MFX458799 LWB458799 LMF458799 LCJ458799 KSN458799 KIR458799 JYV458799 JOZ458799 JFD458799 IVH458799 ILL458799 IBP458799 HRT458799 HHX458799 GYB458799 GOF458799 GEJ458799 FUN458799 FKR458799 FAV458799 EQZ458799 EHD458799 DXH458799 DNL458799 DDP458799 CTT458799 CJX458799 CAB458799 BQF458799 BGJ458799 AWN458799 AMR458799 ACV458799 SZ458799 JD458799 C458799 WVP393263 WLT393263 WBX393263 VSB393263 VIF393263 UYJ393263 UON393263 UER393263 TUV393263 TKZ393263 TBD393263 SRH393263 SHL393263 RXP393263 RNT393263 RDX393263 QUB393263 QKF393263 QAJ393263 PQN393263 PGR393263 OWV393263 OMZ393263 ODD393263 NTH393263 NJL393263 MZP393263 MPT393263 MFX393263 LWB393263 LMF393263 LCJ393263 KSN393263 KIR393263 JYV393263 JOZ393263 JFD393263 IVH393263 ILL393263 IBP393263 HRT393263 HHX393263 GYB393263 GOF393263 GEJ393263 FUN393263 FKR393263 FAV393263 EQZ393263 EHD393263 DXH393263 DNL393263 DDP393263 CTT393263 CJX393263 CAB393263 BQF393263 BGJ393263 AWN393263 AMR393263 ACV393263 SZ393263 JD393263 C393263 WVP327727 WLT327727 WBX327727 VSB327727 VIF327727 UYJ327727 UON327727 UER327727 TUV327727 TKZ327727 TBD327727 SRH327727 SHL327727 RXP327727 RNT327727 RDX327727 QUB327727 QKF327727 QAJ327727 PQN327727 PGR327727 OWV327727 OMZ327727 ODD327727 NTH327727 NJL327727 MZP327727 MPT327727 MFX327727 LWB327727 LMF327727 LCJ327727 KSN327727 KIR327727 JYV327727 JOZ327727 JFD327727 IVH327727 ILL327727 IBP327727 HRT327727 HHX327727 GYB327727 GOF327727 GEJ327727 FUN327727 FKR327727 FAV327727 EQZ327727 EHD327727 DXH327727 DNL327727 DDP327727 CTT327727 CJX327727 CAB327727 BQF327727 BGJ327727 AWN327727 AMR327727 ACV327727 SZ327727 JD327727 C327727 WVP262191 WLT262191 WBX262191 VSB262191 VIF262191 UYJ262191 UON262191 UER262191 TUV262191 TKZ262191 TBD262191 SRH262191 SHL262191 RXP262191 RNT262191 RDX262191 QUB262191 QKF262191 QAJ262191 PQN262191 PGR262191 OWV262191 OMZ262191 ODD262191 NTH262191 NJL262191 MZP262191 MPT262191 MFX262191 LWB262191 LMF262191 LCJ262191 KSN262191 KIR262191 JYV262191 JOZ262191 JFD262191 IVH262191 ILL262191 IBP262191 HRT262191 HHX262191 GYB262191 GOF262191 GEJ262191 FUN262191 FKR262191 FAV262191 EQZ262191 EHD262191 DXH262191 DNL262191 DDP262191 CTT262191 CJX262191 CAB262191 BQF262191 BGJ262191 AWN262191 AMR262191 ACV262191 SZ262191 JD262191 C262191 WVP196655 WLT196655 WBX196655 VSB196655 VIF196655 UYJ196655 UON196655 UER196655 TUV196655 TKZ196655 TBD196655 SRH196655 SHL196655 RXP196655 RNT196655 RDX196655 QUB196655 QKF196655 QAJ196655 PQN196655 PGR196655 OWV196655 OMZ196655 ODD196655 NTH196655 NJL196655 MZP196655 MPT196655 MFX196655 LWB196655 LMF196655 LCJ196655 KSN196655 KIR196655 JYV196655 JOZ196655 JFD196655 IVH196655 ILL196655 IBP196655 HRT196655 HHX196655 GYB196655 GOF196655 GEJ196655 FUN196655 FKR196655 FAV196655 EQZ196655 EHD196655 DXH196655 DNL196655 DDP196655 CTT196655 CJX196655 CAB196655 BQF196655 BGJ196655 AWN196655 AMR196655 ACV196655 SZ196655 JD196655 C196655 WVP131119 WLT131119 WBX131119 VSB131119 VIF131119 UYJ131119 UON131119 UER131119 TUV131119 TKZ131119 TBD131119 SRH131119 SHL131119 RXP131119 RNT131119 RDX131119 QUB131119 QKF131119 QAJ131119 PQN131119 PGR131119 OWV131119 OMZ131119 ODD131119 NTH131119 NJL131119 MZP131119 MPT131119 MFX131119 LWB131119 LMF131119 LCJ131119 KSN131119 KIR131119 JYV131119 JOZ131119 JFD131119 IVH131119 ILL131119 IBP131119 HRT131119 HHX131119 GYB131119 GOF131119 GEJ131119 FUN131119 FKR131119 FAV131119 EQZ131119 EHD131119 DXH131119 DNL131119 DDP131119 CTT131119 CJX131119 CAB131119 BQF131119 BGJ131119 AWN131119 AMR131119 ACV131119 SZ131119 JD131119 C131119 WVP65583 WLT65583 WBX65583 VSB65583 VIF65583 UYJ65583 UON65583 UER65583 TUV65583 TKZ65583 TBD65583 SRH65583 SHL65583 RXP65583 RNT65583 RDX65583 QUB65583 QKF65583 QAJ65583 PQN65583 PGR65583 OWV65583 OMZ65583 ODD65583 NTH65583 NJL65583 MZP65583 MPT65583 MFX65583 LWB65583 LMF65583 LCJ65583 KSN65583 KIR65583 JYV65583 JOZ65583 JFD65583 IVH65583 ILL65583 IBP65583 HRT65583 HHX65583 GYB65583 GOF65583 GEJ65583 FUN65583 FKR65583 FAV65583 EQZ65583 EHD65583 DXH65583 DNL65583 DDP65583 CTT65583 CJX65583 CAB65583 BQF65583 BGJ65583 AWN65583 AMR65583 ACV65583 SZ65583 JD65583 C65583 WVP983089 WLT983089 WBX983089 VSB983089 VIF983089 UYJ983089 UON983089 UER983089 TUV983089 TKZ983089 TBD983089 SRH983089 SHL983089 RXP983089 RNT983089 RDX983089 QUB983089 QKF983089 QAJ983089 PQN983089 PGR983089 OWV983089 OMZ983089 ODD983089 NTH983089 NJL983089 MZP983089 MPT983089 MFX983089 LWB983089 LMF983089 LCJ983089 KSN983089 KIR983089 JYV983089 JOZ983089 JFD983089 IVH983089 ILL983089 IBP983089 HRT983089 HHX983089 GYB983089 GOF983089 GEJ983089 FUN983089 FKR983089 FAV983089 EQZ983089 EHD983089 DXH983089 DNL983089 DDP983089 CTT983089 CJX983089 CAB983089 BQF983089 BGJ983089 AWN983089 AMR983089 ACV983089 SZ983089 JD983089 C983089 WVP917553 WLT917553 WBX917553 VSB917553 VIF917553 UYJ917553 UON917553 UER917553 TUV917553 TKZ917553 TBD917553 SRH917553 SHL917553 RXP917553 RNT917553 RDX917553 QUB917553 QKF917553 QAJ917553 PQN917553 PGR917553 OWV917553 OMZ917553 ODD917553 NTH917553 NJL917553 MZP917553 MPT917553 MFX917553 LWB917553 LMF917553 LCJ917553 KSN917553 KIR917553 JYV917553 JOZ917553 JFD917553 IVH917553 ILL917553 IBP917553 HRT917553 HHX917553 GYB917553 GOF917553 GEJ917553 FUN917553 FKR917553 FAV917553 EQZ917553 EHD917553 DXH917553 DNL917553 DDP917553 CTT917553 CJX917553 CAB917553 BQF917553 BGJ917553 AWN917553 AMR917553 ACV917553 SZ917553 JD917553 C917553 WVP852017 WLT852017 WBX852017 VSB852017 VIF852017 UYJ852017 UON852017 UER852017 TUV852017 TKZ852017 TBD852017 SRH852017 SHL852017 RXP852017 RNT852017 RDX852017 QUB852017 QKF852017 QAJ852017 PQN852017 PGR852017 OWV852017 OMZ852017 ODD852017 NTH852017 NJL852017 MZP852017 MPT852017 MFX852017 LWB852017 LMF852017 LCJ852017 KSN852017 KIR852017 JYV852017 JOZ852017 JFD852017 IVH852017 ILL852017 IBP852017 HRT852017 HHX852017 GYB852017 GOF852017 GEJ852017 FUN852017 FKR852017 FAV852017 EQZ852017 EHD852017 DXH852017 DNL852017 DDP852017 CTT852017 CJX852017 CAB852017 BQF852017 BGJ852017 AWN852017 AMR852017 ACV852017 SZ852017 JD852017 C852017 WVP786481 WLT786481 WBX786481 VSB786481 VIF786481 UYJ786481 UON786481 UER786481 TUV786481 TKZ786481 TBD786481 SRH786481 SHL786481 RXP786481 RNT786481 RDX786481 QUB786481 QKF786481 QAJ786481 PQN786481 PGR786481 OWV786481 OMZ786481 ODD786481 NTH786481 NJL786481 MZP786481 MPT786481 MFX786481 LWB786481 LMF786481 LCJ786481 KSN786481 KIR786481 JYV786481 JOZ786481 JFD786481 IVH786481 ILL786481 IBP786481 HRT786481 HHX786481 GYB786481 GOF786481 GEJ786481 FUN786481 FKR786481 FAV786481 EQZ786481 EHD786481 DXH786481 DNL786481 DDP786481 CTT786481 CJX786481 CAB786481 BQF786481 BGJ786481 AWN786481 AMR786481 ACV786481 SZ786481 JD786481 C786481 WVP720945 WLT720945 WBX720945 VSB720945 VIF720945 UYJ720945 UON720945 UER720945 TUV720945 TKZ720945 TBD720945 SRH720945 SHL720945 RXP720945 RNT720945 RDX720945 QUB720945 QKF720945 QAJ720945 PQN720945 PGR720945 OWV720945 OMZ720945 ODD720945 NTH720945 NJL720945 MZP720945 MPT720945 MFX720945 LWB720945 LMF720945 LCJ720945 KSN720945 KIR720945 JYV720945 JOZ720945 JFD720945 IVH720945 ILL720945 IBP720945 HRT720945 HHX720945 GYB720945 GOF720945 GEJ720945 FUN720945 FKR720945 FAV720945 EQZ720945 EHD720945 DXH720945 DNL720945 DDP720945 CTT720945 CJX720945 CAB720945 BQF720945 BGJ720945 AWN720945 AMR720945 ACV720945 SZ720945 JD720945 C720945 WVP655409 WLT655409 WBX655409 VSB655409 VIF655409 UYJ655409 UON655409 UER655409 TUV655409 TKZ655409 TBD655409 SRH655409 SHL655409 RXP655409 RNT655409 RDX655409 QUB655409 QKF655409 QAJ655409 PQN655409 PGR655409 OWV655409 OMZ655409 ODD655409 NTH655409 NJL655409 MZP655409 MPT655409 MFX655409 LWB655409 LMF655409 LCJ655409 KSN655409 KIR655409 JYV655409 JOZ655409 JFD655409 IVH655409 ILL655409 IBP655409 HRT655409 HHX655409 GYB655409 GOF655409 GEJ655409 FUN655409 FKR655409 FAV655409 EQZ655409 EHD655409 DXH655409 DNL655409 DDP655409 CTT655409 CJX655409 CAB655409 BQF655409 BGJ655409 AWN655409 AMR655409 ACV655409 SZ655409 JD655409 C655409 WVP589873 WLT589873 WBX589873 VSB589873 VIF589873 UYJ589873 UON589873 UER589873 TUV589873 TKZ589873 TBD589873 SRH589873 SHL589873 RXP589873 RNT589873 RDX589873 QUB589873 QKF589873 QAJ589873 PQN589873 PGR589873 OWV589873 OMZ589873 ODD589873 NTH589873 NJL589873 MZP589873 MPT589873 MFX589873 LWB589873 LMF589873 LCJ589873 KSN589873 KIR589873 JYV589873 JOZ589873 JFD589873 IVH589873 ILL589873 IBP589873 HRT589873 HHX589873 GYB589873 GOF589873 GEJ589873 FUN589873 FKR589873 FAV589873 EQZ589873 EHD589873 DXH589873 DNL589873 DDP589873 CTT589873 CJX589873 CAB589873 BQF589873 BGJ589873 AWN589873 AMR589873 ACV589873 SZ589873 JD589873 C589873 WVP524337 WLT524337 WBX524337 VSB524337 VIF524337 UYJ524337 UON524337 UER524337 TUV524337 TKZ524337 TBD524337 SRH524337 SHL524337 RXP524337 RNT524337 RDX524337 QUB524337 QKF524337 QAJ524337 PQN524337 PGR524337 OWV524337 OMZ524337 ODD524337 NTH524337 NJL524337 MZP524337 MPT524337 MFX524337 LWB524337 LMF524337 LCJ524337 KSN524337 KIR524337 JYV524337 JOZ524337 JFD524337 IVH524337 ILL524337 IBP524337 HRT524337 HHX524337 GYB524337 GOF524337 GEJ524337 FUN524337 FKR524337 FAV524337 EQZ524337 EHD524337 DXH524337 DNL524337 DDP524337 CTT524337 CJX524337 CAB524337 BQF524337 BGJ524337 AWN524337 AMR524337 ACV524337 SZ524337 JD524337 C524337 WVP458801 WLT458801 WBX458801 VSB458801 VIF458801 UYJ458801 UON458801 UER458801 TUV458801 TKZ458801 TBD458801 SRH458801 SHL458801 RXP458801 RNT458801 RDX458801 QUB458801 QKF458801 QAJ458801 PQN458801 PGR458801 OWV458801 OMZ458801 ODD458801 NTH458801 NJL458801 MZP458801 MPT458801 MFX458801 LWB458801 LMF458801 LCJ458801 KSN458801 KIR458801 JYV458801 JOZ458801 JFD458801 IVH458801 ILL458801 IBP458801 HRT458801 HHX458801 GYB458801 GOF458801 GEJ458801 FUN458801 FKR458801 FAV458801 EQZ458801 EHD458801 DXH458801 DNL458801 DDP458801 CTT458801 CJX458801 CAB458801 BQF458801 BGJ458801 AWN458801 AMR458801 ACV458801 SZ458801 JD458801 C458801 WVP393265 WLT393265 WBX393265 VSB393265 VIF393265 UYJ393265 UON393265 UER393265 TUV393265 TKZ393265 TBD393265 SRH393265 SHL393265 RXP393265 RNT393265 RDX393265 QUB393265 QKF393265 QAJ393265 PQN393265 PGR393265 OWV393265 OMZ393265 ODD393265 NTH393265 NJL393265 MZP393265 MPT393265 MFX393265 LWB393265 LMF393265 LCJ393265 KSN393265 KIR393265 JYV393265 JOZ393265 JFD393265 IVH393265 ILL393265 IBP393265 HRT393265 HHX393265 GYB393265 GOF393265 GEJ393265 FUN393265 FKR393265 FAV393265 EQZ393265 EHD393265 DXH393265 DNL393265 DDP393265 CTT393265 CJX393265 CAB393265 BQF393265 BGJ393265 AWN393265 AMR393265 ACV393265 SZ393265 JD393265 C393265 WVP327729 WLT327729 WBX327729 VSB327729 VIF327729 UYJ327729 UON327729 UER327729 TUV327729 TKZ327729 TBD327729 SRH327729 SHL327729 RXP327729 RNT327729 RDX327729 QUB327729 QKF327729 QAJ327729 PQN327729 PGR327729 OWV327729 OMZ327729 ODD327729 NTH327729 NJL327729 MZP327729 MPT327729 MFX327729 LWB327729 LMF327729 LCJ327729 KSN327729 KIR327729 JYV327729 JOZ327729 JFD327729 IVH327729 ILL327729 IBP327729 HRT327729 HHX327729 GYB327729 GOF327729 GEJ327729 FUN327729 FKR327729 FAV327729 EQZ327729 EHD327729 DXH327729 DNL327729 DDP327729 CTT327729 CJX327729 CAB327729 BQF327729 BGJ327729 AWN327729 AMR327729 ACV327729 SZ327729 JD327729 C327729 WVP262193 WLT262193 WBX262193 VSB262193 VIF262193 UYJ262193 UON262193 UER262193 TUV262193 TKZ262193 TBD262193 SRH262193 SHL262193 RXP262193 RNT262193 RDX262193 QUB262193 QKF262193 QAJ262193 PQN262193 PGR262193 OWV262193 OMZ262193 ODD262193 NTH262193 NJL262193 MZP262193 MPT262193 MFX262193 LWB262193 LMF262193 LCJ262193 KSN262193 KIR262193 JYV262193 JOZ262193 JFD262193 IVH262193 ILL262193 IBP262193 HRT262193 HHX262193 GYB262193 GOF262193 GEJ262193 FUN262193 FKR262193 FAV262193 EQZ262193 EHD262193 DXH262193 DNL262193 DDP262193 CTT262193 CJX262193 CAB262193 BQF262193 BGJ262193 AWN262193 AMR262193 ACV262193 SZ262193 JD262193 C262193 WVP196657 WLT196657 WBX196657 VSB196657 VIF196657 UYJ196657 UON196657 UER196657 TUV196657 TKZ196657 TBD196657 SRH196657 SHL196657 RXP196657 RNT196657 RDX196657 QUB196657 QKF196657 QAJ196657 PQN196657 PGR196657 OWV196657 OMZ196657 ODD196657 NTH196657 NJL196657 MZP196657 MPT196657 MFX196657 LWB196657 LMF196657 LCJ196657 KSN196657 KIR196657 JYV196657 JOZ196657 JFD196657 IVH196657 ILL196657 IBP196657 HRT196657 HHX196657 GYB196657 GOF196657 GEJ196657 FUN196657 FKR196657 FAV196657 EQZ196657 EHD196657 DXH196657 DNL196657 DDP196657 CTT196657 CJX196657 CAB196657 BQF196657 BGJ196657 AWN196657 AMR196657 ACV196657 SZ196657 JD196657 C196657 WVP131121 WLT131121 WBX131121 VSB131121 VIF131121 UYJ131121 UON131121 UER131121 TUV131121 TKZ131121 TBD131121 SRH131121 SHL131121 RXP131121 RNT131121 RDX131121 QUB131121 QKF131121 QAJ131121 PQN131121 PGR131121 OWV131121 OMZ131121 ODD131121 NTH131121 NJL131121 MZP131121 MPT131121 MFX131121 LWB131121 LMF131121 LCJ131121 KSN131121 KIR131121 JYV131121 JOZ131121 JFD131121 IVH131121 ILL131121 IBP131121 HRT131121 HHX131121 GYB131121 GOF131121 GEJ131121 FUN131121 FKR131121 FAV131121 EQZ131121 EHD131121 DXH131121 DNL131121 DDP131121 CTT131121 CJX131121 CAB131121 BQF131121 BGJ131121 AWN131121 AMR131121 ACV131121 SZ131121 JD131121 C131121 WVP65585 WLT65585 WBX65585 VSB65585 VIF65585 UYJ65585 UON65585 UER65585 TUV65585 TKZ65585 TBD65585 SRH65585 SHL65585 RXP65585 RNT65585 RDX65585 QUB65585 QKF65585 QAJ65585 PQN65585 PGR65585 OWV65585 OMZ65585 ODD65585 NTH65585 NJL65585 MZP65585 MPT65585 MFX65585 LWB65585 LMF65585 LCJ65585 KSN65585 KIR65585 JYV65585 JOZ65585 JFD65585 IVH65585 ILL65585 IBP65585 HRT65585 HHX65585 GYB65585 GOF65585 GEJ65585 FUN65585 FKR65585 FAV65585 EQZ65585 EHD65585 DXH65585 DNL65585 DDP65585 CTT65585 CJX65585 CAB65585 BQF65585 BGJ65585 AWN65585 AMR65585 ACV65585 SZ65585 JD6558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WVP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formula1>$V$9:$V$11</formula1>
    </dataValidation>
    <dataValidation type="list" allowBlank="1" showInputMessage="1" showErrorMessage="1" sqref="A107 A103 A91 A99 A95">
      <formula1>$A$137:$A$161</formula1>
    </dataValidation>
  </dataValidations>
  <pageMargins left="0.56000000000000005" right="0.53" top="0.43307086614173229" bottom="0.43307086614173229" header="0.31496062992125984" footer="0.31496062992125984"/>
  <pageSetup paperSize="9" scale="79" fitToHeight="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15</vt:i4>
      </vt:variant>
    </vt:vector>
  </HeadingPairs>
  <TitlesOfParts>
    <vt:vector size="27" baseType="lpstr">
      <vt:lpstr>Выбор специальностей</vt:lpstr>
      <vt:lpstr>Заявление стар</vt:lpstr>
      <vt:lpstr>ИД 1</vt:lpstr>
      <vt:lpstr>ИД 2</vt:lpstr>
      <vt:lpstr>ИД 3</vt:lpstr>
      <vt:lpstr>ИД 4</vt:lpstr>
      <vt:lpstr>ИД 5</vt:lpstr>
      <vt:lpstr>Согласие на зачисление</vt:lpstr>
      <vt:lpstr>Заявление</vt:lpstr>
      <vt:lpstr>Согласие на обработку</vt:lpstr>
      <vt:lpstr>Согласие на распространение</vt:lpstr>
      <vt:lpstr>Согласие на зачисление ДОГОВОР</vt:lpstr>
      <vt:lpstr>'Выбор специальностей'!List</vt:lpstr>
      <vt:lpstr>Заявление!List</vt:lpstr>
      <vt:lpstr>List</vt:lpstr>
      <vt:lpstr>'Выбор специальностей'!Область_печати</vt:lpstr>
      <vt:lpstr>Заявление!Область_печати</vt:lpstr>
      <vt:lpstr>'Заявление стар'!Область_печати</vt:lpstr>
      <vt:lpstr>'ИД 1'!Область_печати</vt:lpstr>
      <vt:lpstr>'ИД 2'!Область_печати</vt:lpstr>
      <vt:lpstr>'ИД 3'!Область_печати</vt:lpstr>
      <vt:lpstr>'ИД 4'!Область_печати</vt:lpstr>
      <vt:lpstr>'ИД 5'!Область_печати</vt:lpstr>
      <vt:lpstr>'Согласие на зачисление'!Область_печати</vt:lpstr>
      <vt:lpstr>'Согласие на зачисление ДОГОВОР'!Область_печати</vt:lpstr>
      <vt:lpstr>'Согласие на распространение'!Область_печати</vt:lpstr>
      <vt:lpstr>специальности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2022-07-05T10:52:51Z</cp:lastPrinted>
  <dcterms:created xsi:type="dcterms:W3CDTF">2021-06-21T08:32:27Z</dcterms:created>
  <dcterms:modified xsi:type="dcterms:W3CDTF">2022-07-13T07:45:04Z</dcterms:modified>
</cp:coreProperties>
</file>