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updateLinks="never" defaultThemeVersion="124226"/>
  <bookViews>
    <workbookView xWindow="60" yWindow="5490" windowWidth="21015" windowHeight="4575" tabRatio="677" firstSheet="1" activeTab="1"/>
  </bookViews>
  <sheets>
    <sheet name="Заявление стар" sheetId="1" state="hidden" r:id="rId1"/>
    <sheet name="Выбор специальностей" sheetId="8" r:id="rId2"/>
    <sheet name="ИД 1" sheetId="2" r:id="rId3"/>
    <sheet name="ИД 2" sheetId="4" r:id="rId4"/>
    <sheet name="ИД 3" sheetId="5" r:id="rId5"/>
    <sheet name="ИД 4" sheetId="6" r:id="rId6"/>
    <sheet name="ИД 5" sheetId="7" r:id="rId7"/>
    <sheet name="Согласие на зачисление" sheetId="3" state="hidden" r:id="rId8"/>
    <sheet name="Заявление" sheetId="9" r:id="rId9"/>
    <sheet name="Согласие на обработку" sheetId="11" r:id="rId10"/>
    <sheet name="Согласие на распространение" sheetId="12" r:id="rId11"/>
    <sheet name="Согласие на зачисление ДОГОВОР" sheetId="14" r:id="rId12"/>
    <sheet name="Согласие по ОСОБЕННОСТЯМ" sheetId="15" r:id="rId13"/>
  </sheets>
  <externalReferences>
    <externalReference r:id="rId14"/>
  </externalReferences>
  <definedNames>
    <definedName name="_xlnm._FilterDatabase" localSheetId="2" hidden="1">'ИД 1'!$H$5:$H$42</definedName>
    <definedName name="_xlnm._FilterDatabase" localSheetId="3" hidden="1">'ИД 2'!$H$5:$H$42</definedName>
    <definedName name="_xlnm._FilterDatabase" localSheetId="4" hidden="1">'ИД 3'!$H$5:$H$42</definedName>
    <definedName name="_xlnm._FilterDatabase" localSheetId="5" hidden="1">'ИД 4'!$H$5:$H$42</definedName>
    <definedName name="_xlnm._FilterDatabase" localSheetId="6" hidden="1">'ИД 5'!$H$5:$H$42</definedName>
    <definedName name="List" localSheetId="1">'Выбор специальностей'!$A$53:$A$53</definedName>
    <definedName name="List" localSheetId="8">Заявление!$A$124:$A$128</definedName>
    <definedName name="List">'Заявление стар'!$A$127:$A$131</definedName>
    <definedName name="выбранные_специальности">'Выбор специальностей'!$D$48:$D$52</definedName>
    <definedName name="_xlnm.Print_Area" localSheetId="1">'Выбор специальностей'!$O$1</definedName>
    <definedName name="_xlnm.Print_Area" localSheetId="8">Заявление!$A$8:$N$90</definedName>
    <definedName name="_xlnm.Print_Area" localSheetId="0">'Заявление стар'!$A$8:$I$92</definedName>
    <definedName name="_xlnm.Print_Area" localSheetId="2">'ИД 1'!$A$5:$G$42</definedName>
    <definedName name="_xlnm.Print_Area" localSheetId="3">'ИД 2'!$A$5:$G$42</definedName>
    <definedName name="_xlnm.Print_Area" localSheetId="4">'ИД 3'!$A$5:$G$42</definedName>
    <definedName name="_xlnm.Print_Area" localSheetId="5">'ИД 4'!$A$5:$G$42</definedName>
    <definedName name="_xlnm.Print_Area" localSheetId="6">'ИД 5'!$A$5:$G$42</definedName>
    <definedName name="_xlnm.Print_Area" localSheetId="7">'Согласие на зачисление'!$A$1:$G$28</definedName>
    <definedName name="_xlnm.Print_Area" localSheetId="11">'Согласие на зачисление ДОГОВОР'!$A$4:$G$25</definedName>
    <definedName name="_xlnm.Print_Area" localSheetId="9">'Согласие на обработку'!$A$3:$J$51</definedName>
    <definedName name="_xlnm.Print_Area" localSheetId="10">'Согласие на распространение'!$A$9:$I$81</definedName>
    <definedName name="_xlnm.Print_Area" localSheetId="12">'Согласие по ОСОБЕННОСТЯМ'!$A$4:$G$24</definedName>
    <definedName name="специальности">'Выбор специальностей'!$D$48:$D$52</definedName>
  </definedNames>
  <calcPr calcId="145621"/>
</workbook>
</file>

<file path=xl/calcChain.xml><?xml version="1.0" encoding="utf-8"?>
<calcChain xmlns="http://schemas.openxmlformats.org/spreadsheetml/2006/main">
  <c r="H19" i="15" l="1"/>
  <c r="J19" i="15" s="1"/>
  <c r="C67" i="8" l="1"/>
  <c r="C68" i="8"/>
  <c r="C74" i="8"/>
  <c r="C73" i="8"/>
  <c r="C70" i="8"/>
  <c r="H20" i="14" l="1"/>
  <c r="J20" i="14" s="1"/>
  <c r="D14" i="9" l="1"/>
  <c r="D15" i="9"/>
  <c r="D13" i="9"/>
  <c r="D79" i="12" s="1"/>
  <c r="D17" i="12"/>
  <c r="B15" i="12"/>
  <c r="D12" i="11"/>
  <c r="B14" i="12"/>
  <c r="B9" i="11"/>
  <c r="K34" i="8"/>
  <c r="K30" i="8"/>
  <c r="K26" i="8"/>
  <c r="K22" i="8"/>
  <c r="K18" i="8"/>
  <c r="C163" i="9"/>
  <c r="C162" i="9"/>
  <c r="C161" i="9"/>
  <c r="C160" i="9"/>
  <c r="C159" i="9"/>
  <c r="C158" i="9"/>
  <c r="C157" i="9"/>
  <c r="C156" i="9"/>
  <c r="C155" i="9"/>
  <c r="C154" i="9"/>
  <c r="C153" i="9"/>
  <c r="C152" i="9"/>
  <c r="C151" i="9"/>
  <c r="C150" i="9"/>
  <c r="C149" i="9"/>
  <c r="C148" i="9"/>
  <c r="C147" i="9"/>
  <c r="C146" i="9"/>
  <c r="C145" i="9"/>
  <c r="C144" i="9"/>
  <c r="C143" i="9"/>
  <c r="C142" i="9"/>
  <c r="C141" i="9"/>
  <c r="C140" i="9"/>
  <c r="C139" i="9"/>
  <c r="F128" i="9"/>
  <c r="F127" i="9"/>
  <c r="F126" i="9"/>
  <c r="F125" i="9"/>
  <c r="F124" i="9"/>
  <c r="C124" i="9" a="1"/>
  <c r="C124" i="9" s="1"/>
  <c r="C122" i="9"/>
  <c r="C119" i="9"/>
  <c r="E119" i="9" s="1"/>
  <c r="B119" i="9"/>
  <c r="D119" i="9" s="1"/>
  <c r="C118" i="9"/>
  <c r="E118" i="9" s="1"/>
  <c r="C117" i="9"/>
  <c r="E117" i="9" s="1"/>
  <c r="C116" i="9"/>
  <c r="E116" i="9" s="1"/>
  <c r="C115" i="9"/>
  <c r="E115" i="9" s="1"/>
  <c r="Q109" i="9"/>
  <c r="L127" i="9" s="1"/>
  <c r="N127" i="9" s="1"/>
  <c r="P109" i="9"/>
  <c r="G127" i="9" s="1"/>
  <c r="Q105" i="9"/>
  <c r="L126" i="9" s="1"/>
  <c r="P105" i="9"/>
  <c r="G126" i="9" s="1"/>
  <c r="Q101" i="9"/>
  <c r="L125" i="9" s="1"/>
  <c r="P101" i="9"/>
  <c r="G125" i="9" s="1"/>
  <c r="Q97" i="9"/>
  <c r="L124" i="9" s="1"/>
  <c r="P97" i="9"/>
  <c r="G124" i="9" s="1"/>
  <c r="Q93" i="9"/>
  <c r="L123" i="9" s="1"/>
  <c r="N123" i="9" s="1"/>
  <c r="P93" i="9"/>
  <c r="G123" i="9" s="1"/>
  <c r="G132" i="9"/>
  <c r="F132" i="9"/>
  <c r="C90" i="8"/>
  <c r="C89" i="8"/>
  <c r="C88" i="8"/>
  <c r="C87" i="8"/>
  <c r="C86" i="8"/>
  <c r="C85" i="8"/>
  <c r="C84" i="8"/>
  <c r="C83" i="8"/>
  <c r="C82" i="8"/>
  <c r="C81" i="8"/>
  <c r="C80" i="8"/>
  <c r="C79" i="8"/>
  <c r="C78" i="8"/>
  <c r="C77" i="8"/>
  <c r="C76" i="8"/>
  <c r="C75" i="8"/>
  <c r="C72" i="8"/>
  <c r="C71" i="8"/>
  <c r="C69" i="8"/>
  <c r="C66" i="8"/>
  <c r="C65" i="8"/>
  <c r="C64" i="8"/>
  <c r="C44" i="8"/>
  <c r="E44" i="8" s="1"/>
  <c r="D38" i="9" s="1"/>
  <c r="C43" i="8"/>
  <c r="E43" i="8" s="1"/>
  <c r="D36" i="9" s="1"/>
  <c r="C42" i="8"/>
  <c r="E42" i="8" s="1"/>
  <c r="D34" i="9" s="1"/>
  <c r="C41" i="8"/>
  <c r="E41" i="8" s="1"/>
  <c r="D32" i="9" s="1"/>
  <c r="C40" i="8"/>
  <c r="E40" i="8" s="1"/>
  <c r="D30" i="9" s="1"/>
  <c r="L34" i="8"/>
  <c r="B52" i="8" s="1"/>
  <c r="L30" i="8"/>
  <c r="B51" i="8" s="1"/>
  <c r="L26" i="8"/>
  <c r="B50" i="8" s="1"/>
  <c r="L22" i="8"/>
  <c r="B49" i="8" s="1"/>
  <c r="L18" i="8"/>
  <c r="B48" i="8" s="1"/>
  <c r="H130" i="1"/>
  <c r="I130" i="1" s="1"/>
  <c r="H127" i="1"/>
  <c r="I127" i="1" s="1"/>
  <c r="H126" i="1"/>
  <c r="I126" i="1" s="1"/>
  <c r="G127" i="1"/>
  <c r="L112" i="1"/>
  <c r="L108" i="1"/>
  <c r="H129" i="1" s="1"/>
  <c r="L104" i="1"/>
  <c r="H128" i="1" s="1"/>
  <c r="L100" i="1"/>
  <c r="L96" i="1"/>
  <c r="C119" i="1"/>
  <c r="E119" i="1" s="1"/>
  <c r="C120" i="1"/>
  <c r="E120" i="1" s="1"/>
  <c r="C121" i="1"/>
  <c r="E121" i="1" s="1"/>
  <c r="C122" i="1"/>
  <c r="E122" i="1" s="1"/>
  <c r="C118" i="1"/>
  <c r="E118" i="1" s="1"/>
  <c r="B122" i="1"/>
  <c r="D122" i="1" s="1"/>
  <c r="K112" i="1"/>
  <c r="K113" i="1" s="1"/>
  <c r="K114" i="1" s="1"/>
  <c r="K115" i="1" s="1"/>
  <c r="K108" i="1"/>
  <c r="K109" i="1" s="1"/>
  <c r="K110" i="1" s="1"/>
  <c r="K111" i="1" s="1"/>
  <c r="K104" i="1"/>
  <c r="K105" i="1" s="1"/>
  <c r="K106" i="1" s="1"/>
  <c r="K107" i="1" s="1"/>
  <c r="K100" i="1"/>
  <c r="K101" i="1" s="1"/>
  <c r="K96" i="1"/>
  <c r="G126" i="1" s="1"/>
  <c r="C127" i="1" a="1"/>
  <c r="C127" i="1" s="1"/>
  <c r="C128" i="1" s="1" a="1"/>
  <c r="C128" i="1" s="1"/>
  <c r="F131" i="1"/>
  <c r="F130" i="1"/>
  <c r="F129" i="1"/>
  <c r="F128" i="1"/>
  <c r="F127" i="1"/>
  <c r="H33" i="7"/>
  <c r="H32" i="7"/>
  <c r="H31" i="7"/>
  <c r="H28" i="7" s="1"/>
  <c r="H30" i="7"/>
  <c r="H29" i="7"/>
  <c r="H27" i="7"/>
  <c r="H26" i="7"/>
  <c r="H25" i="7"/>
  <c r="H24" i="7"/>
  <c r="H23" i="7"/>
  <c r="H22" i="7" s="1"/>
  <c r="H21" i="7"/>
  <c r="H20" i="7"/>
  <c r="H19" i="7"/>
  <c r="H18" i="7" s="1"/>
  <c r="H17" i="7"/>
  <c r="H16" i="7"/>
  <c r="H15" i="7"/>
  <c r="H14" i="7" s="1"/>
  <c r="H13" i="7"/>
  <c r="H12" i="7"/>
  <c r="H11" i="7"/>
  <c r="H10" i="7" s="1"/>
  <c r="H33" i="6"/>
  <c r="H32" i="6"/>
  <c r="H31" i="6"/>
  <c r="H28" i="6" s="1"/>
  <c r="H30" i="6"/>
  <c r="H29" i="6"/>
  <c r="H27" i="6"/>
  <c r="H26" i="6"/>
  <c r="H25" i="6"/>
  <c r="H24" i="6"/>
  <c r="H23" i="6"/>
  <c r="H22" i="6" s="1"/>
  <c r="H21" i="6"/>
  <c r="H20" i="6"/>
  <c r="H19" i="6"/>
  <c r="H18" i="6" s="1"/>
  <c r="H17" i="6"/>
  <c r="H16" i="6"/>
  <c r="H15" i="6"/>
  <c r="H14" i="6" s="1"/>
  <c r="H13" i="6"/>
  <c r="H12" i="6"/>
  <c r="H11" i="6"/>
  <c r="H10" i="6" s="1"/>
  <c r="H33" i="5"/>
  <c r="H32" i="5"/>
  <c r="H31" i="5"/>
  <c r="H28" i="5" s="1"/>
  <c r="H30" i="5"/>
  <c r="H29" i="5"/>
  <c r="H27" i="5"/>
  <c r="H26" i="5"/>
  <c r="H25" i="5"/>
  <c r="H24" i="5"/>
  <c r="H23" i="5"/>
  <c r="H22" i="5" s="1"/>
  <c r="H21" i="5"/>
  <c r="H20" i="5"/>
  <c r="H19" i="5"/>
  <c r="H18" i="5" s="1"/>
  <c r="H17" i="5"/>
  <c r="H16" i="5"/>
  <c r="H15" i="5"/>
  <c r="H13" i="5"/>
  <c r="H12" i="5"/>
  <c r="H11" i="5"/>
  <c r="H10" i="5"/>
  <c r="H33" i="4"/>
  <c r="H32" i="4"/>
  <c r="H31" i="4"/>
  <c r="H30" i="4"/>
  <c r="H29" i="4"/>
  <c r="H28" i="4" s="1"/>
  <c r="H27" i="4"/>
  <c r="H26" i="4"/>
  <c r="H22" i="4" s="1"/>
  <c r="H25" i="4"/>
  <c r="H24" i="4"/>
  <c r="H23" i="4"/>
  <c r="H21" i="4"/>
  <c r="H20" i="4"/>
  <c r="H19" i="4"/>
  <c r="H18" i="4"/>
  <c r="H17" i="4"/>
  <c r="H16" i="4"/>
  <c r="H15" i="4"/>
  <c r="H14" i="4"/>
  <c r="H13" i="4"/>
  <c r="H12" i="4"/>
  <c r="H11" i="4"/>
  <c r="H10" i="4"/>
  <c r="J37" i="1"/>
  <c r="H135" i="1" s="1"/>
  <c r="J35" i="1"/>
  <c r="G135" i="1" s="1"/>
  <c r="J33" i="1"/>
  <c r="F135" i="1" s="1"/>
  <c r="F136" i="1" s="1"/>
  <c r="L33" i="1" s="1"/>
  <c r="K33" i="1" s="1"/>
  <c r="J31" i="1"/>
  <c r="E135" i="1" s="1"/>
  <c r="J38" i="1"/>
  <c r="J36" i="1"/>
  <c r="J32" i="1"/>
  <c r="J30" i="1"/>
  <c r="J29" i="1"/>
  <c r="A43" i="1" s="1"/>
  <c r="J34" i="1"/>
  <c r="C143" i="1"/>
  <c r="C144" i="1"/>
  <c r="C145" i="1"/>
  <c r="C146" i="1"/>
  <c r="C147" i="1"/>
  <c r="C148" i="1"/>
  <c r="C149" i="1"/>
  <c r="C150" i="1"/>
  <c r="C151" i="1"/>
  <c r="C152" i="1"/>
  <c r="C153" i="1"/>
  <c r="C154" i="1"/>
  <c r="C155" i="1"/>
  <c r="A44" i="1" s="1"/>
  <c r="C156" i="1"/>
  <c r="C157" i="1"/>
  <c r="C158" i="1"/>
  <c r="C159" i="1"/>
  <c r="C160" i="1"/>
  <c r="C161" i="1"/>
  <c r="C162" i="1"/>
  <c r="C163" i="1"/>
  <c r="C164" i="1"/>
  <c r="C165" i="1"/>
  <c r="C166" i="1"/>
  <c r="C142" i="1"/>
  <c r="B11" i="3"/>
  <c r="C125" i="1"/>
  <c r="H19" i="3"/>
  <c r="A16" i="3"/>
  <c r="A14" i="3"/>
  <c r="H33" i="2"/>
  <c r="H32" i="2"/>
  <c r="H31" i="2"/>
  <c r="H30" i="2"/>
  <c r="H29" i="2"/>
  <c r="H27" i="2"/>
  <c r="H26" i="2"/>
  <c r="H25" i="2"/>
  <c r="H24" i="2"/>
  <c r="H23" i="2"/>
  <c r="H21" i="2"/>
  <c r="H20" i="2"/>
  <c r="H19" i="2"/>
  <c r="H17" i="2"/>
  <c r="H16" i="2"/>
  <c r="H15" i="2"/>
  <c r="H13" i="2"/>
  <c r="H12" i="2"/>
  <c r="H11" i="2"/>
  <c r="K102" i="1" l="1"/>
  <c r="F94" i="1"/>
  <c r="B118" i="1"/>
  <c r="D118" i="1" s="1"/>
  <c r="B119" i="1"/>
  <c r="D119" i="1" s="1"/>
  <c r="G128" i="1"/>
  <c r="I128" i="1" s="1"/>
  <c r="G138" i="1"/>
  <c r="H14" i="5"/>
  <c r="A45" i="1"/>
  <c r="H136" i="1"/>
  <c r="A46" i="1"/>
  <c r="B120" i="1"/>
  <c r="D120" i="1" s="1"/>
  <c r="G129" i="1"/>
  <c r="I129" i="1" s="1"/>
  <c r="L29" i="1"/>
  <c r="K29" i="1" s="1"/>
  <c r="E138" i="1"/>
  <c r="D135" i="1"/>
  <c r="D137" i="1" s="1"/>
  <c r="A47" i="1"/>
  <c r="K97" i="1"/>
  <c r="K98" i="1" s="1"/>
  <c r="K99" i="1" s="1"/>
  <c r="G130" i="1"/>
  <c r="A51" i="8"/>
  <c r="M62" i="9" s="1"/>
  <c r="D7" i="2"/>
  <c r="D7" i="7"/>
  <c r="D7" i="6"/>
  <c r="B12" i="12"/>
  <c r="A21" i="12" s="1"/>
  <c r="D7" i="5"/>
  <c r="D7" i="4"/>
  <c r="B7" i="11"/>
  <c r="A52" i="8"/>
  <c r="N62" i="9" s="1"/>
  <c r="A50" i="8"/>
  <c r="L62" i="9" s="1"/>
  <c r="A49" i="8"/>
  <c r="K62" i="9" s="1"/>
  <c r="A48" i="8"/>
  <c r="J62" i="9" s="1"/>
  <c r="E132" i="9"/>
  <c r="E134" i="9" s="1"/>
  <c r="C125" i="9" a="1"/>
  <c r="C125" i="9" s="1"/>
  <c r="N125" i="9"/>
  <c r="N124" i="9"/>
  <c r="F135" i="9"/>
  <c r="F133" i="9"/>
  <c r="F134" i="9"/>
  <c r="G134" i="9"/>
  <c r="G135" i="9"/>
  <c r="G133" i="9"/>
  <c r="N126" i="9"/>
  <c r="P98" i="9"/>
  <c r="P106" i="9"/>
  <c r="P107" i="9" s="1"/>
  <c r="P94" i="9"/>
  <c r="P95" i="9" s="1"/>
  <c r="P96" i="9" s="1"/>
  <c r="P102" i="9"/>
  <c r="P103" i="9" s="1"/>
  <c r="P110" i="9"/>
  <c r="P111" i="9" s="1"/>
  <c r="P112" i="9" s="1"/>
  <c r="K23" i="8"/>
  <c r="K31" i="8"/>
  <c r="K19" i="8"/>
  <c r="K27" i="8"/>
  <c r="K35" i="8"/>
  <c r="C129" i="1" a="1"/>
  <c r="C129" i="1" s="1"/>
  <c r="C130" i="1" s="1" a="1"/>
  <c r="C130" i="1" s="1"/>
  <c r="C131" i="1" s="1" a="1"/>
  <c r="C131" i="1" s="1"/>
  <c r="L35" i="1"/>
  <c r="K35" i="1" s="1"/>
  <c r="D136" i="1"/>
  <c r="G136" i="1"/>
  <c r="E136" i="1"/>
  <c r="H137" i="1"/>
  <c r="L37" i="1" s="1"/>
  <c r="K37" i="1" s="1"/>
  <c r="F137" i="1"/>
  <c r="D138" i="1"/>
  <c r="F138" i="1"/>
  <c r="H138" i="1"/>
  <c r="G137" i="1"/>
  <c r="E137" i="1"/>
  <c r="L31" i="1" s="1"/>
  <c r="K31" i="1" s="1"/>
  <c r="H28" i="2"/>
  <c r="J19" i="3"/>
  <c r="I19" i="3" s="1"/>
  <c r="H22" i="2"/>
  <c r="H10" i="2"/>
  <c r="H14" i="2"/>
  <c r="H18" i="2"/>
  <c r="B14" i="14" l="1"/>
  <c r="B14" i="15"/>
  <c r="K103" i="1"/>
  <c r="B121" i="1"/>
  <c r="D121" i="1" s="1"/>
  <c r="D51" i="8"/>
  <c r="D8" i="6" s="1"/>
  <c r="J10" i="6" s="1"/>
  <c r="M63" i="9" s="1"/>
  <c r="C51" i="8"/>
  <c r="A46" i="9" s="1"/>
  <c r="D52" i="8"/>
  <c r="D8" i="7" s="1"/>
  <c r="J14" i="7" s="1"/>
  <c r="N64" i="9" s="1"/>
  <c r="C52" i="8"/>
  <c r="A47" i="9" s="1"/>
  <c r="C49" i="8"/>
  <c r="A44" i="9" s="1"/>
  <c r="D49" i="8"/>
  <c r="D8" i="4" s="1"/>
  <c r="J18" i="4" s="1"/>
  <c r="K65" i="9" s="1"/>
  <c r="C50" i="8"/>
  <c r="A45" i="9" s="1"/>
  <c r="D50" i="8"/>
  <c r="D8" i="5" s="1"/>
  <c r="J14" i="5" s="1"/>
  <c r="L64" i="9" s="1"/>
  <c r="J28" i="6"/>
  <c r="M67" i="9" s="1"/>
  <c r="J14" i="6"/>
  <c r="M64" i="9" s="1"/>
  <c r="D48" i="8"/>
  <c r="D8" i="2" s="1"/>
  <c r="J18" i="2" s="1"/>
  <c r="J65" i="9" s="1"/>
  <c r="C48" i="8"/>
  <c r="A43" i="9" s="1"/>
  <c r="K32" i="8"/>
  <c r="M32" i="8" s="1"/>
  <c r="C32" i="8" s="1"/>
  <c r="M31" i="8"/>
  <c r="C31" i="8" s="1"/>
  <c r="K28" i="8"/>
  <c r="M28" i="8" s="1"/>
  <c r="C28" i="8" s="1"/>
  <c r="M27" i="8"/>
  <c r="C27" i="8" s="1"/>
  <c r="M23" i="8"/>
  <c r="C23" i="8" s="1"/>
  <c r="K20" i="8"/>
  <c r="M19" i="8"/>
  <c r="C19" i="8" s="1"/>
  <c r="E135" i="9"/>
  <c r="E133" i="9"/>
  <c r="B117" i="9"/>
  <c r="D117" i="9" s="1"/>
  <c r="P108" i="9"/>
  <c r="C126" i="9" a="1"/>
  <c r="C126" i="9" s="1"/>
  <c r="C127" i="9" s="1" a="1"/>
  <c r="C127" i="9" s="1"/>
  <c r="P104" i="9"/>
  <c r="B116" i="9"/>
  <c r="D116" i="9" s="1"/>
  <c r="P99" i="9"/>
  <c r="B115" i="9"/>
  <c r="D115" i="9" s="1"/>
  <c r="K36" i="8"/>
  <c r="M35" i="8"/>
  <c r="C35" i="8" s="1"/>
  <c r="K29" i="8"/>
  <c r="M29" i="8" s="1"/>
  <c r="C29" i="8" s="1"/>
  <c r="K24" i="8"/>
  <c r="M24" i="8" s="1"/>
  <c r="C24" i="8" s="1"/>
  <c r="J18" i="7" l="1"/>
  <c r="N65" i="9" s="1"/>
  <c r="J22" i="7"/>
  <c r="N66" i="9" s="1"/>
  <c r="J18" i="6"/>
  <c r="M65" i="9" s="1"/>
  <c r="J28" i="7"/>
  <c r="N67" i="9" s="1"/>
  <c r="J10" i="7"/>
  <c r="N63" i="9" s="1"/>
  <c r="J22" i="6"/>
  <c r="M66" i="9" s="1"/>
  <c r="J14" i="4"/>
  <c r="K64" i="9" s="1"/>
  <c r="J10" i="4"/>
  <c r="K63" i="9" s="1"/>
  <c r="J28" i="4"/>
  <c r="K67" i="9" s="1"/>
  <c r="J22" i="4"/>
  <c r="K66" i="9" s="1"/>
  <c r="J22" i="5"/>
  <c r="L66" i="9" s="1"/>
  <c r="B41" i="8"/>
  <c r="D41" i="8" s="1"/>
  <c r="B31" i="9" s="1"/>
  <c r="B40" i="8"/>
  <c r="J10" i="5"/>
  <c r="L63" i="9" s="1"/>
  <c r="N19" i="8"/>
  <c r="N27" i="8"/>
  <c r="N31" i="8"/>
  <c r="N29" i="8"/>
  <c r="N35" i="8"/>
  <c r="N28" i="8"/>
  <c r="N32" i="8"/>
  <c r="J28" i="5"/>
  <c r="L67" i="9" s="1"/>
  <c r="N23" i="8"/>
  <c r="N24" i="8"/>
  <c r="J28" i="2"/>
  <c r="J67" i="9" s="1"/>
  <c r="J14" i="2"/>
  <c r="J64" i="9" s="1"/>
  <c r="J18" i="5"/>
  <c r="L65" i="9" s="1"/>
  <c r="J10" i="2"/>
  <c r="J63" i="9" s="1"/>
  <c r="J22" i="2"/>
  <c r="J66" i="9" s="1"/>
  <c r="K33" i="8"/>
  <c r="M33" i="8" s="1"/>
  <c r="C33" i="8" s="1"/>
  <c r="K21" i="8"/>
  <c r="B42" i="8" s="1"/>
  <c r="D42" i="8" s="1"/>
  <c r="B33" i="9" s="1"/>
  <c r="M20" i="8"/>
  <c r="C20" i="8" s="1"/>
  <c r="C128" i="9" a="1"/>
  <c r="C128" i="9" s="1"/>
  <c r="B118" i="9"/>
  <c r="D118" i="9" s="1"/>
  <c r="P100" i="9"/>
  <c r="K37" i="8"/>
  <c r="M37" i="8" s="1"/>
  <c r="C37" i="8" s="1"/>
  <c r="M36" i="8"/>
  <c r="C36" i="8" s="1"/>
  <c r="B43" i="8"/>
  <c r="D43" i="8" s="1"/>
  <c r="B35" i="9" s="1"/>
  <c r="K25" i="8"/>
  <c r="M25" i="8" s="1"/>
  <c r="C25" i="8" s="1"/>
  <c r="E57" i="8" l="1"/>
  <c r="E60" i="8" s="1"/>
  <c r="F57" i="8"/>
  <c r="F58" i="8" s="1"/>
  <c r="D57" i="8"/>
  <c r="D60" i="8" s="1"/>
  <c r="D40" i="8"/>
  <c r="B29" i="9" s="1"/>
  <c r="D132" i="9" s="1"/>
  <c r="N37" i="8"/>
  <c r="N20" i="8"/>
  <c r="N33" i="8"/>
  <c r="N36" i="8"/>
  <c r="N25" i="8"/>
  <c r="M21" i="8"/>
  <c r="C21" i="8" s="1"/>
  <c r="B44" i="8"/>
  <c r="G57" i="8"/>
  <c r="E59" i="8"/>
  <c r="E58" i="8" l="1"/>
  <c r="D58" i="8"/>
  <c r="F59" i="8"/>
  <c r="D59" i="8"/>
  <c r="F60" i="8"/>
  <c r="D135" i="9"/>
  <c r="D133" i="9"/>
  <c r="D134" i="9"/>
  <c r="N21" i="8"/>
  <c r="D44" i="8"/>
  <c r="B37" i="9" s="1"/>
  <c r="L132" i="9" s="1"/>
  <c r="H57" i="8"/>
  <c r="G59" i="8"/>
  <c r="G58" i="8"/>
  <c r="G60" i="8"/>
  <c r="L135" i="9" l="1"/>
  <c r="L134" i="9"/>
  <c r="L133" i="9"/>
  <c r="H60" i="8"/>
  <c r="H59" i="8"/>
  <c r="H58" i="8"/>
</calcChain>
</file>

<file path=xl/sharedStrings.xml><?xml version="1.0" encoding="utf-8"?>
<sst xmlns="http://schemas.openxmlformats.org/spreadsheetml/2006/main" count="1440" uniqueCount="467">
  <si>
    <t>ВНИМАНИЕ! В этом файле три формы: заявление, информация об индивидуальных достижениях и согласие на зачисление.</t>
  </si>
  <si>
    <t>Информацию об индивидуальных достижениях - заполняете при наличии индивидуальных достижений</t>
  </si>
  <si>
    <t>Заявление о согласии на зачисление - заполняется ОБЯЗАТЕЛЬНО (при подаче заявления или в установленные сроки)!!!</t>
  </si>
  <si>
    <t>Заполните заявление (поля, выделенные желтой заливкой).</t>
  </si>
  <si>
    <t>Справа зеленой заливкой показаны примеры и рекомендации к заполнению</t>
  </si>
  <si>
    <t>Распечатайте заявление (желательно - на одном листе бумаги с двух сторон).</t>
  </si>
  <si>
    <t>Поставьте подписи и дату</t>
  </si>
  <si>
    <t>Регистрационный номер</t>
  </si>
  <si>
    <t>Документ удостоверяющий личность</t>
  </si>
  <si>
    <t>наличие достижений</t>
  </si>
  <si>
    <t>общежитие</t>
  </si>
  <si>
    <t>Форма обучения</t>
  </si>
  <si>
    <t>Категория приема</t>
  </si>
  <si>
    <t>Вступительные</t>
  </si>
  <si>
    <t>Документ об образовании</t>
  </si>
  <si>
    <t>Особые права</t>
  </si>
  <si>
    <t>Индивидуальные достижения</t>
  </si>
  <si>
    <t>Наличие диплома</t>
  </si>
  <si>
    <t>Подписи</t>
  </si>
  <si>
    <t>Общежитие</t>
  </si>
  <si>
    <t>Возврат документов</t>
  </si>
  <si>
    <t>Число</t>
  </si>
  <si>
    <t>Месяц</t>
  </si>
  <si>
    <t>Дата подачи оригинала</t>
  </si>
  <si>
    <t>Язык, на котором будет сдавать вступительный экзамен</t>
  </si>
  <si>
    <t>паспорт</t>
  </si>
  <si>
    <t>Есть</t>
  </si>
  <si>
    <t>Нуждаюсь</t>
  </si>
  <si>
    <t>очной</t>
  </si>
  <si>
    <t>в пределах целевой квоты</t>
  </si>
  <si>
    <t>диплом специалиста</t>
  </si>
  <si>
    <t>наличие</t>
  </si>
  <si>
    <t>имеется</t>
  </si>
  <si>
    <t xml:space="preserve">   </t>
  </si>
  <si>
    <t>Да</t>
  </si>
  <si>
    <t>Лично</t>
  </si>
  <si>
    <t>01</t>
  </si>
  <si>
    <t>июня</t>
  </si>
  <si>
    <t>17.08.2019 г.</t>
  </si>
  <si>
    <t>на русском языке</t>
  </si>
  <si>
    <t>Ректору Федерального государственного бюджетного образовательного учреждения высшего образования</t>
  </si>
  <si>
    <t>временное удостоверение личности</t>
  </si>
  <si>
    <t>Нет</t>
  </si>
  <si>
    <t>Не нуждаюсь</t>
  </si>
  <si>
    <t>заочной</t>
  </si>
  <si>
    <t>в рамках контрольных цифр приема</t>
  </si>
  <si>
    <t>диплом магистра</t>
  </si>
  <si>
    <t>отсутствие</t>
  </si>
  <si>
    <t>не имеется</t>
  </si>
  <si>
    <t>X</t>
  </si>
  <si>
    <t>Посредством операторов почтовой связи</t>
  </si>
  <si>
    <t>02</t>
  </si>
  <si>
    <t>июля</t>
  </si>
  <si>
    <t>21.08.2019 г.</t>
  </si>
  <si>
    <t>на английском языке</t>
  </si>
  <si>
    <t>"Красноярский государственный аграрный университет" Наталье Ивановне Пыжиковой</t>
  </si>
  <si>
    <t>по договорам об оказании платных образовательных услуг</t>
  </si>
  <si>
    <t>диплом "дипломированного специалиста"</t>
  </si>
  <si>
    <t>03</t>
  </si>
  <si>
    <t>августа</t>
  </si>
  <si>
    <t>20.09.2019 г.</t>
  </si>
  <si>
    <t>заполняются в именительном падеже, например</t>
  </si>
  <si>
    <t>04</t>
  </si>
  <si>
    <t>сентября</t>
  </si>
  <si>
    <t>от</t>
  </si>
  <si>
    <t>Фамилия</t>
  </si>
  <si>
    <t>Сидоров</t>
  </si>
  <si>
    <t>05</t>
  </si>
  <si>
    <t>Имя</t>
  </si>
  <si>
    <t xml:space="preserve">Иван </t>
  </si>
  <si>
    <t>06</t>
  </si>
  <si>
    <t>Отчество (при наличии)</t>
  </si>
  <si>
    <t>Петрович</t>
  </si>
  <si>
    <t>07</t>
  </si>
  <si>
    <t>Дата рождения</t>
  </si>
  <si>
    <t>г.</t>
  </si>
  <si>
    <t>08</t>
  </si>
  <si>
    <t>Гражданство (отсутствие гражданства)</t>
  </si>
  <si>
    <t>Например: Российская Федерация</t>
  </si>
  <si>
    <t>09</t>
  </si>
  <si>
    <t>Документ, удостоверяющий личность</t>
  </si>
  <si>
    <t>10</t>
  </si>
  <si>
    <t>серия</t>
  </si>
  <si>
    <t>№</t>
  </si>
  <si>
    <t>дата выдачи</t>
  </si>
  <si>
    <t>укажите серию, номер паспорта и дату выдачи в цифровом формате</t>
  </si>
  <si>
    <t>11</t>
  </si>
  <si>
    <t>выдан</t>
  </si>
  <si>
    <t>заполнняйте ПОЛНОСТЬЮ, без сокращений - так, как указано в Вашем паспорте</t>
  </si>
  <si>
    <t>12</t>
  </si>
  <si>
    <t>Почтовый адрес:</t>
  </si>
  <si>
    <t>заполняйте ПОЛНОСТЬЮ - ИНДЕКС, край/область, населенный пункт, улица, дом, квартира</t>
  </si>
  <si>
    <t>13</t>
  </si>
  <si>
    <t>(индекс, край/область, город, улица, дом, квартира)</t>
  </si>
  <si>
    <t>14</t>
  </si>
  <si>
    <t xml:space="preserve">телефон (домашний (с кодом города)): </t>
  </si>
  <si>
    <t>например:     (391) 224-77-88</t>
  </si>
  <si>
    <t>15</t>
  </si>
  <si>
    <t xml:space="preserve">телефон (сотовый): </t>
  </si>
  <si>
    <t>E-mail:</t>
  </si>
  <si>
    <t>например:     8-908-111-22-33      aaabbb1122@mail.ru</t>
  </si>
  <si>
    <t>16</t>
  </si>
  <si>
    <t>17</t>
  </si>
  <si>
    <t>Заявление</t>
  </si>
  <si>
    <t>18</t>
  </si>
  <si>
    <t>19</t>
  </si>
  <si>
    <t>20</t>
  </si>
  <si>
    <t>21</t>
  </si>
  <si>
    <t>22</t>
  </si>
  <si>
    <t>23</t>
  </si>
  <si>
    <t>1 приоритет:</t>
  </si>
  <si>
    <t>24</t>
  </si>
  <si>
    <t>25</t>
  </si>
  <si>
    <t>2 приоритет:</t>
  </si>
  <si>
    <t>26</t>
  </si>
  <si>
    <t>27</t>
  </si>
  <si>
    <t>3 приоритет:</t>
  </si>
  <si>
    <t>28</t>
  </si>
  <si>
    <t>29</t>
  </si>
  <si>
    <t>30</t>
  </si>
  <si>
    <t>31</t>
  </si>
  <si>
    <t>Наименование</t>
  </si>
  <si>
    <t>Необходимость создания специальных условий*</t>
  </si>
  <si>
    <t>*Перечень                         специальных условий</t>
  </si>
  <si>
    <t>заполняется при необходимости создания специальный условий в связи с инвалидностью</t>
  </si>
  <si>
    <t>Сведения об образовании и документе установленного образца:</t>
  </si>
  <si>
    <t>Получил (а) в</t>
  </si>
  <si>
    <t>году</t>
  </si>
  <si>
    <t>Диплом</t>
  </si>
  <si>
    <t xml:space="preserve">дата выдачи </t>
  </si>
  <si>
    <t>г.     регистрационный номер</t>
  </si>
  <si>
    <t>Кем выдан:</t>
  </si>
  <si>
    <t>заполнняйте ПОЛНОСТЬЮ, без сокращений - так, как указано в Вашем дипломе</t>
  </si>
  <si>
    <t xml:space="preserve">Потребность в предоставлении общежития в период обучения: </t>
  </si>
  <si>
    <t>Да        /    Нет</t>
  </si>
  <si>
    <t xml:space="preserve">Способ возврата документов (в случае непоступления на обучение и в иных случаях, установленных </t>
  </si>
  <si>
    <t xml:space="preserve">Правилами приема): </t>
  </si>
  <si>
    <t>Лично        /    Нет</t>
  </si>
  <si>
    <t>Почтой</t>
  </si>
  <si>
    <t>Сведения об индивидуальных достижениях</t>
  </si>
  <si>
    <t>Наличие или отсутствие</t>
  </si>
  <si>
    <t>Публикация в журнале, включенном в Перечень ВАК или входящем в международные цитатно-аналитические базы</t>
  </si>
  <si>
    <t>Патенты на изобретения, патенты (свидетельства) на полезную модель, патенты на промышленный образец, патенты на селекционные достижения, свидетельства на программу для электронных вычислительных машин, базу данных, топологию интегральных микросхем, зарегистрированные в установленном порядке</t>
  </si>
  <si>
    <t>Диплом призового места научного конкурса/конференции, олимпиады «Я – профессионал», премии (стипендии) за достижения в научно-исследовательской деятельности</t>
  </si>
  <si>
    <t>Публикация в сборнике статей, материалах конференции</t>
  </si>
  <si>
    <t>(при наличии индивидуальных достижений – сведения о них оформляются приложением к заявлению; копии подтверждающих документов прилагаются к заявлению)</t>
  </si>
  <si>
    <t xml:space="preserve">Подтверждаю, что я </t>
  </si>
  <si>
    <t>Подпись поступающего</t>
  </si>
  <si>
    <t>После распечатывания заявления поставьте свои подписи во всех ячейках столбца "Подпись поступающего", за исключением отмеченных знаком "Х"</t>
  </si>
  <si>
    <t>Ознакомлен, в том числе через информационные системы общего пользования:</t>
  </si>
  <si>
    <t>с правилами приема, утвержденными Университетом, в том числе с правилами подачи апелляции по результатам вступительных испытаний;</t>
  </si>
  <si>
    <t>с датами завершения приема заявлений о согласии на зачисление.</t>
  </si>
  <si>
    <r>
      <t xml:space="preserve">При поступлении на места в рамках контрольных цифр приема: </t>
    </r>
    <r>
      <rPr>
        <b/>
        <sz val="12"/>
        <color indexed="8"/>
        <rFont val="Times New Roman"/>
        <family val="1"/>
        <charset val="204"/>
      </rPr>
      <t>не имею</t>
    </r>
    <r>
      <rPr>
        <sz val="12"/>
        <color indexed="8"/>
        <rFont val="Times New Roman"/>
        <family val="1"/>
        <charset val="204"/>
      </rPr>
      <t xml:space="preserve"> диплома </t>
    </r>
  </si>
  <si>
    <r>
      <t xml:space="preserve">Если у Вас </t>
    </r>
    <r>
      <rPr>
        <b/>
        <sz val="12"/>
        <rFont val="Times New Roman"/>
        <family val="1"/>
        <charset val="204"/>
      </rPr>
      <t>есть диплом об окончании аспирантуры или диплом кандидата наук</t>
    </r>
    <r>
      <rPr>
        <sz val="12"/>
        <rFont val="Times New Roman"/>
        <family val="1"/>
        <charset val="204"/>
      </rPr>
      <t xml:space="preserve"> - снимите галочку и в выпадающем меню выберите пункт "Х"</t>
    </r>
  </si>
  <si>
    <t>об окончании аспирантуры (адъюнктуры) или диплома кандидата наук</t>
  </si>
  <si>
    <r>
      <rPr>
        <b/>
        <sz val="12"/>
        <color indexed="8"/>
        <rFont val="Times New Roman"/>
        <family val="1"/>
        <charset val="204"/>
      </rPr>
      <t>Обязуюсь</t>
    </r>
    <r>
      <rPr>
        <sz val="12"/>
        <color indexed="8"/>
        <rFont val="Times New Roman"/>
        <family val="1"/>
        <charset val="204"/>
      </rPr>
      <t xml:space="preserve"> предоставить документ установленного образца не позднее дня завершения приема заявления о согласии на зачисление (если документ не представлен при подаче </t>
    </r>
  </si>
  <si>
    <r>
      <t xml:space="preserve">Данное поле - для лиц, которые закончили вуз в этом году и </t>
    </r>
    <r>
      <rPr>
        <b/>
        <sz val="12"/>
        <rFont val="Times New Roman"/>
        <family val="1"/>
        <charset val="204"/>
      </rPr>
      <t xml:space="preserve">еще не получили на руки </t>
    </r>
    <r>
      <rPr>
        <sz val="12"/>
        <rFont val="Times New Roman"/>
        <family val="1"/>
        <charset val="204"/>
      </rPr>
      <t>диплом о высшем образовании. В раскрывающимся списке выберите пустую строку, при распечатке - поставьте свою подпись.</t>
    </r>
  </si>
  <si>
    <t>заявления о приеме)</t>
  </si>
  <si>
    <t>После распечатывания заявления поставьте дату и подпись</t>
  </si>
  <si>
    <t>(дата)</t>
  </si>
  <si>
    <t>(подпись поступающего или доверенного лица)</t>
  </si>
  <si>
    <t xml:space="preserve">Секретарь отборочной комиссии </t>
  </si>
  <si>
    <t>/</t>
  </si>
  <si>
    <t>ВНИМАНИЕ! В этой строке НЕ СТАВИТЬ свою подпись и дату</t>
  </si>
  <si>
    <t>(подпись)</t>
  </si>
  <si>
    <t>(расшифровка подписи)</t>
  </si>
  <si>
    <t xml:space="preserve">Землеустройство, кадастр и мониторинг земель </t>
  </si>
  <si>
    <t xml:space="preserve">Гидрология суши, водные ресурсы, гидрохимия </t>
  </si>
  <si>
    <t>Экология</t>
  </si>
  <si>
    <t xml:space="preserve">Почвоведение </t>
  </si>
  <si>
    <t>Информатика и вычислительная техника</t>
  </si>
  <si>
    <t>Технологии и средства механизации сельского хозяйства</t>
  </si>
  <si>
    <t>Экономика</t>
  </si>
  <si>
    <t>Социальная философия</t>
  </si>
  <si>
    <t>НЕТ</t>
  </si>
  <si>
    <t>ДА</t>
  </si>
  <si>
    <t>отображать</t>
  </si>
  <si>
    <t>После заполнения перечня достижений (перед распечаткой) в поле слева раскройте список и снимите галочку "Пустые"</t>
  </si>
  <si>
    <t>Фамилия Имя Отчество</t>
  </si>
  <si>
    <t>Перечень индивидуальных достижений</t>
  </si>
  <si>
    <t>ПРИМЕР ОФОРМЛЕНИЯ:</t>
  </si>
  <si>
    <t>1.</t>
  </si>
  <si>
    <t>2.</t>
  </si>
  <si>
    <t>3.</t>
  </si>
  <si>
    <t>4.</t>
  </si>
  <si>
    <t>5.</t>
  </si>
  <si>
    <t>Участие в выполнении гранта или договора на проведение научных исследований (руководитель или исполнитель)</t>
  </si>
  <si>
    <t>ПРИМЕРЫ ОФОРМЛЕНИЯ:</t>
  </si>
  <si>
    <t>Уведомлен, что:</t>
  </si>
  <si>
    <t>- баллы за индивидуальные достижения начисляются, если предоставлены документы, подтверждающие получение результатов индивидуальных достижений</t>
  </si>
  <si>
    <t>- поступающему может быть начислено за индивидуальные достижения не более 30 баллов суммарно</t>
  </si>
  <si>
    <t>Ректору ФГБОУ ВО</t>
  </si>
  <si>
    <t>Красноярский ГАУ</t>
  </si>
  <si>
    <t>очная</t>
  </si>
  <si>
    <t>Н.И. Пыжиковой</t>
  </si>
  <si>
    <t>заочная</t>
  </si>
  <si>
    <t>после распечатывания заявления поставьте дату</t>
  </si>
  <si>
    <t>(дата подачи)</t>
  </si>
  <si>
    <t>ЗАЯВЛЕНИЕ О СОГЛАСИИ НА ЗАЧИСЛЕНИЕ В ФГБОУ ВО КРАСНОЯРСКИЙ ГАУ</t>
  </si>
  <si>
    <t xml:space="preserve">Я, </t>
  </si>
  <si>
    <t>(фамилия, имя, отчество (при наличии))</t>
  </si>
  <si>
    <t>подтверждаю свое согласие на зачисление для обучения в федеральное государственное бюджетное образовательное учреждение высшего образования «Красноярский государственный аграрный университет» (далее – Университет) по направлению подготовки (специальности):</t>
  </si>
  <si>
    <t>направленность (профиль):</t>
  </si>
  <si>
    <t>форма обучения</t>
  </si>
  <si>
    <t>выберите форму обучения и основу обучения, по которым Вы хотите быть зачисленным в университет</t>
  </si>
  <si>
    <t>на места</t>
  </si>
  <si>
    <r>
      <t xml:space="preserve">В течение </t>
    </r>
    <r>
      <rPr>
        <b/>
        <u/>
        <sz val="12"/>
        <rFont val="Times New Roman"/>
        <family val="1"/>
        <charset val="204"/>
      </rPr>
      <t>первого года</t>
    </r>
    <r>
      <rPr>
        <sz val="12"/>
        <rFont val="Times New Roman"/>
        <family val="1"/>
        <charset val="204"/>
      </rPr>
      <t xml:space="preserve"> обучения ОБЯЗУЮСЬ:</t>
    </r>
  </si>
  <si>
    <r>
      <t xml:space="preserve">     </t>
    </r>
    <r>
      <rPr>
        <b/>
        <sz val="12"/>
        <rFont val="Times New Roman"/>
        <family val="1"/>
        <charset val="204"/>
      </rPr>
      <t>ПОДТВЕРЖДАЮ, что у МЕНЯ ОТСУТСТВУЮТ</t>
    </r>
    <r>
      <rPr>
        <sz val="12"/>
        <rFont val="Times New Roman"/>
        <family val="1"/>
        <charset val="204"/>
      </rPr>
      <t xml:space="preserve"> действительные (не отозванные) заявления о согласии на зачисление на обучение по программам высшего образования данного уровня (для зачисления на обучение по программам бакалавриата или программам специалитета – заявления о согласии на зачисление на обучение по программам бакалавриата и программам специалитета) на места в рамках контрольных цифр приема, в том числе </t>
    </r>
    <r>
      <rPr>
        <b/>
        <sz val="12"/>
        <rFont val="Times New Roman"/>
        <family val="1"/>
        <charset val="204"/>
      </rPr>
      <t>ПОДАННЫЕ В ДРУГИЕ ОРГАНИЗАЦИИ.</t>
    </r>
  </si>
  <si>
    <t>после распечатывания заявления поставьте подпись</t>
  </si>
  <si>
    <t>2021 г.</t>
  </si>
  <si>
    <t xml:space="preserve">Участие в выполнении гранта или договора на проведение научных исследований (руководитель или                               исполнитель) </t>
  </si>
  <si>
    <t>с лицензией на осуществление образовательной деятельности (с приложением);</t>
  </si>
  <si>
    <t>со свидетельством о государственной аккредитации (с приложением) или с информацией об отсутствии указанного свидетельства;</t>
  </si>
  <si>
    <r>
      <rPr>
        <b/>
        <sz val="12"/>
        <color indexed="8"/>
        <rFont val="Times New Roman"/>
        <family val="1"/>
        <charset val="204"/>
      </rPr>
      <t>Ознакомлен</t>
    </r>
    <r>
      <rPr>
        <sz val="12"/>
        <color indexed="8"/>
        <rFont val="Times New Roman"/>
        <family val="1"/>
        <charset val="204"/>
      </rPr>
      <t xml:space="preserve"> с информацией о необходимости указания в заявлении о приеме достоверных сведений и предоставлении подлинных документов.</t>
    </r>
  </si>
  <si>
    <t>Статус заявления:</t>
  </si>
  <si>
    <t xml:space="preserve">новое  /  измененное </t>
  </si>
  <si>
    <t>Фомина В.Л., Иванов И.Р. Получение полуфабриката из плодов // Вестник ИрГАУ. – 2019. – № 6 – С. 135-140.</t>
  </si>
  <si>
    <t>Российский фонд фундаментальных исследований, 2019 г., проект 19-04-01305 А «Воздействие трития на морские светящиеся бактерии»</t>
  </si>
  <si>
    <t>Иванова Е. А., Петрова Н. А. Способ получения мармелада // Пат. 2613290 Российская Федерация. МПК A23L 21/10 (2019.01). 29.10.2020 г.</t>
  </si>
  <si>
    <t>Павлов А.С., Иванов В.Е. Моделирование потоков сырья // Свидетельство о государственной регистрации программы для ЭВМ № 2019612397, дата регистрации: 18.02.2019</t>
  </si>
  <si>
    <t>Диплом II степени международной научно-практической конференции «Инновационные тенденции развития российской науки», секция №6 «Научные аспекты производства продуктов питания из растительного и животного сырья», Красноярск, 2020. Тема доклада «_____».</t>
  </si>
  <si>
    <t>Приказ Министерства образования и науки Российской Федерации № ХХХ от 29.08.2020 г. «О назначении стипендий Президента Российской Федерации и стипендий Правительства Российской федерации студентам … на 2020/21 учебный год» (обучался по направлению подготовки ХХ.ХХ.ХХ)</t>
  </si>
  <si>
    <t>Петрова А.В., Фомин В.И. К вопросу изучения содержания белка  // Научные инновации - аграрному производству: мат-лы Междунар. науч.-практ. конф. – Омск, 2020. – С. 348-352.</t>
  </si>
  <si>
    <t>Сведения об индивидуальных достижениях (Приложение к заявлению № _____________)</t>
  </si>
  <si>
    <t>Поле ниже заполняется приемной комиссией</t>
  </si>
  <si>
    <r>
      <t xml:space="preserve">Подано                             первый раз   </t>
    </r>
    <r>
      <rPr>
        <sz val="12"/>
        <rFont val="Webdings"/>
        <family val="1"/>
        <charset val="2"/>
      </rPr>
      <t>c</t>
    </r>
    <r>
      <rPr>
        <sz val="12"/>
        <rFont val="Times New Roman"/>
        <family val="1"/>
        <charset val="204"/>
      </rPr>
      <t xml:space="preserve">                второй раз   </t>
    </r>
    <r>
      <rPr>
        <sz val="12"/>
        <rFont val="Webdings"/>
        <family val="1"/>
        <charset val="2"/>
      </rPr>
      <t>c</t>
    </r>
    <r>
      <rPr>
        <sz val="12"/>
        <rFont val="Times New Roman"/>
        <family val="1"/>
        <charset val="204"/>
      </rPr>
      <t xml:space="preserve">                  третий раз        </t>
    </r>
    <r>
      <rPr>
        <sz val="12"/>
        <rFont val="Webdings"/>
        <family val="1"/>
        <charset val="2"/>
      </rPr>
      <t>c</t>
    </r>
  </si>
  <si>
    <t>после распечатывания поставьте галочку в соответствующем пункте</t>
  </si>
  <si>
    <r>
      <t xml:space="preserve">    - представить в </t>
    </r>
    <r>
      <rPr>
        <b/>
        <u/>
        <sz val="12"/>
        <rFont val="Times New Roman"/>
        <family val="1"/>
        <charset val="204"/>
      </rPr>
      <t>ФГБОУ ВО Красноярский ГАУ</t>
    </r>
    <r>
      <rPr>
        <sz val="12"/>
        <rFont val="Times New Roman"/>
        <family val="1"/>
        <charset val="204"/>
      </rPr>
      <t xml:space="preserve"> </t>
    </r>
    <r>
      <rPr>
        <b/>
        <sz val="12"/>
        <rFont val="Times New Roman"/>
        <family val="1"/>
        <charset val="204"/>
      </rPr>
      <t>оригинал документа</t>
    </r>
    <r>
      <rPr>
        <sz val="12"/>
        <rFont val="Times New Roman"/>
        <family val="1"/>
        <charset val="204"/>
      </rPr>
      <t>, удостоверяющего образование соответствующего уровня, необходимого для зачисления (при поступлении на места в рамках контрольных цифр приема, в том числе на места в пределах квот);</t>
    </r>
  </si>
  <si>
    <t xml:space="preserve">     - пройти обязательный предварительный медицинский осмотр (обследование) при обучении по специальностям и направлениям подготовки, входящим в перечень специальностей и направлений подготовки, при приеме на обучение по которым поступающие проходят  обязательные предварительные медицинские осмотры (обследования), в порядке, установленном при заключении трудового договора или служебного контракта по соответствующей должности или специальности, утвержденном постановлением Правительства РФ от 14.08.2013 № 697.</t>
  </si>
  <si>
    <t>Выберите, какие индивидуальные достижения, соответствующие направлению подготовки и направлености, на которую Вы поступаете, у Вас имеются.                                                     Если Вы указываете, что у Вас имеются индивидуальные достижения, соответствующие направлению подготовки и направлености, на которую Вы поступаете, то ОБЯЗАТЕЛЬНО на листе "Индивидуальные достижения" нужно заполнить сведения об этих индивидуальных достижениях</t>
  </si>
  <si>
    <r>
      <rPr>
        <b/>
        <sz val="12"/>
        <color indexed="8"/>
        <rFont val="Times New Roman"/>
        <family val="1"/>
        <charset val="204"/>
      </rPr>
      <t>Подтверждаю согласие на обработку</t>
    </r>
    <r>
      <rPr>
        <sz val="12"/>
        <color indexed="8"/>
        <rFont val="Times New Roman"/>
        <family val="1"/>
        <charset val="204"/>
      </rPr>
      <t>, передачу третьим лицам, хранение своих персональных данных, в том числе: фамилии, имени, отчества, паспортных данных, даты и места рождения, данных о прописке и фактическом месте проживания, телефонных номеров, адресов электронной почты, фотографии, профессиональной подготовке и образовании, в информационных системах, базах и банках данных в порядке, установленном Федеральным законом от 27 июля 2006 г. № 152-ФЗ «О персональных данных».                                                                                                                                                                       В случае поступления в ФГБОУ ВО Красноярский ГАУ согласен с передачей вышеуказанных данных в информационные системы, базы и банки данных управления контингентом и персоналом ФГБОУ ВО Красноярский ГАУ с их последующей обработкой согласно действующему Законодательству РФ.</t>
    </r>
  </si>
  <si>
    <t>с Уставом Университета;</t>
  </si>
  <si>
    <t>с образовательными программами и другими документами, регламентирующими организацию и осуществление образовательной деятельности, права и обязанности обучающихся;</t>
  </si>
  <si>
    <r>
      <rPr>
        <b/>
        <sz val="12"/>
        <rFont val="Times New Roman"/>
        <family val="1"/>
        <charset val="204"/>
      </rPr>
      <t>выберите</t>
    </r>
    <r>
      <rPr>
        <sz val="12"/>
        <rFont val="Times New Roman"/>
        <family val="1"/>
        <charset val="204"/>
      </rPr>
      <t xml:space="preserve"> из списка</t>
    </r>
  </si>
  <si>
    <r>
      <t xml:space="preserve">укажите год окончания, </t>
    </r>
    <r>
      <rPr>
        <b/>
        <sz val="12"/>
        <rFont val="Times New Roman"/>
        <family val="1"/>
        <charset val="204"/>
      </rPr>
      <t>выберите</t>
    </r>
    <r>
      <rPr>
        <sz val="12"/>
        <rFont val="Times New Roman"/>
        <family val="1"/>
        <charset val="204"/>
      </rPr>
      <t xml:space="preserve"> из списка тип диплома</t>
    </r>
  </si>
  <si>
    <t>отметьте галочкой потребность в общежитии</t>
  </si>
  <si>
    <t>отметьте галочкой способ возврата документов (если почтой - укажите полный почтовый адрес (ИНДЕКС, край/область, населенный пункт, улица, дом, квартира))</t>
  </si>
  <si>
    <t>дата рождения: 05.07.1990             СНИЛС: 111-222-333-44</t>
  </si>
  <si>
    <t>г.         СНИЛС (при наличии)</t>
  </si>
  <si>
    <t>Прошу допустить меня к участию в конкурсе по научным специальностям по приоритетам:</t>
  </si>
  <si>
    <t>1.5.5. Физиология человека и животных</t>
  </si>
  <si>
    <t>1.5.15. Экология</t>
  </si>
  <si>
    <t>1.6.15. Землеустройство, кадастр и мониторинг земель</t>
  </si>
  <si>
    <t>2.3.1. Системный анализ, управление и обработка информации</t>
  </si>
  <si>
    <t>2.3.4. Управление в организационных системах</t>
  </si>
  <si>
    <t>2.7.1. Биотехнологии пищевых продуктов, лекарственных и биологически активных веществ</t>
  </si>
  <si>
    <t>4.1.1. Общее земледелие и растениеводство</t>
  </si>
  <si>
    <t>4.1.3. Агрохимия, агропочвоведение, защита и карантин растений</t>
  </si>
  <si>
    <t>4.2.1. Патология животных, морфология, физиология, фармакология и токсикология</t>
  </si>
  <si>
    <t>4.2.2. Санитария, гигиена, экология, ветеринарно-санитарная экспертиза и биобезопасность</t>
  </si>
  <si>
    <t>4.2.3. Инфекционные болезни и иммунология животных</t>
  </si>
  <si>
    <t>4.2.4. Частная зоотехния, кормление, технологии приготовления кормов и производства продукции животноводства</t>
  </si>
  <si>
    <t>4.2.5. Разведение, селекция, генетика и биотехнология животных</t>
  </si>
  <si>
    <t>4.2.6. Рыбное хозяйство, аквакультура и промышленное рыболовство</t>
  </si>
  <si>
    <t>4.3.1. Технологии, машины и оборудование для агропромышленного комплекса</t>
  </si>
  <si>
    <t>4.3.2. Электротехнологии, электрооборудование и энергоснабжение агропромышленного комплекса</t>
  </si>
  <si>
    <t>4.3.3. Пищевые системы</t>
  </si>
  <si>
    <t>5.1.1. Теоретико-исторические правовые науки</t>
  </si>
  <si>
    <t>5.1.3. Частно-правовые (цивилистические) науки</t>
  </si>
  <si>
    <t>5.1.4. Уголовно-правовые науки</t>
  </si>
  <si>
    <t>5.2.3. Региональная и отраслевая экономика</t>
  </si>
  <si>
    <t>5.6.1.  Отечественная история</t>
  </si>
  <si>
    <t>5.7.7.  Социальная и политическая философия</t>
  </si>
  <si>
    <t>5.8.4. Физическая культура и профессиональная физическая подготовка</t>
  </si>
  <si>
    <t>5.8.7. Методология и технология профессионального образования</t>
  </si>
  <si>
    <t>Физиология человека и животных</t>
  </si>
  <si>
    <t>Землеустройство</t>
  </si>
  <si>
    <t>Технология продуктов питания</t>
  </si>
  <si>
    <t>Общее земледелие и растениеводство</t>
  </si>
  <si>
    <t>Агрохимия, агропочвоведение, защита и карантин растений</t>
  </si>
  <si>
    <t>Ветеринарная медицина</t>
  </si>
  <si>
    <t>Зоотехния</t>
  </si>
  <si>
    <t>Рыбное хозяйство, аквакультура и промышленное рыболовство</t>
  </si>
  <si>
    <t>Электрооборудование и электротехнологии в АПК</t>
  </si>
  <si>
    <t>Теоретико-исторические правовые науки</t>
  </si>
  <si>
    <t>Частно-правовые (цивилистические) науки</t>
  </si>
  <si>
    <t>Уголовно-правовые науки</t>
  </si>
  <si>
    <t>История</t>
  </si>
  <si>
    <t>Теория и методика физической культуры</t>
  </si>
  <si>
    <t>Методология и технология профессионального образования</t>
  </si>
  <si>
    <t>по очной форме обучения на места</t>
  </si>
  <si>
    <t>4 приоритет:</t>
  </si>
  <si>
    <t>5 приоритет:</t>
  </si>
  <si>
    <t>Прошу допустить меня к вступительному испытанию:</t>
  </si>
  <si>
    <t>Устный экзамен</t>
  </si>
  <si>
    <t>очное</t>
  </si>
  <si>
    <t>с использованием дистанционных технологий</t>
  </si>
  <si>
    <t>1 приоритет</t>
  </si>
  <si>
    <t>2 приоритет</t>
  </si>
  <si>
    <t>3 приоритет</t>
  </si>
  <si>
    <t>4 приоритет</t>
  </si>
  <si>
    <t>5 приоритет</t>
  </si>
  <si>
    <t xml:space="preserve">   2022 г.</t>
  </si>
  <si>
    <t>2022 г.</t>
  </si>
  <si>
    <t>Научная специальность</t>
  </si>
  <si>
    <t>дубликаты</t>
  </si>
  <si>
    <t>rjkz</t>
  </si>
  <si>
    <t>vbif</t>
  </si>
  <si>
    <t>приоритеты:</t>
  </si>
  <si>
    <t>экзамены</t>
  </si>
  <si>
    <t>Индивидуальные достижения по научным специальностям:</t>
  </si>
  <si>
    <t xml:space="preserve">Участие в выполнении гранта или договора на проведение научных исследований (руководитель или исполнитель) </t>
  </si>
  <si>
    <t>СОГЛАСИЕ</t>
  </si>
  <si>
    <t>на обработку персональных данных абитуриента</t>
  </si>
  <si>
    <t>паспорт:</t>
  </si>
  <si>
    <t>(серия, номер, кем и когда выдан)</t>
  </si>
  <si>
    <t>(ФИО)</t>
  </si>
  <si>
    <t>проживающий по адресу:</t>
  </si>
  <si>
    <t>обработку персональных данных Субъекта, указанных в пункте 3, на следующих условиях.</t>
  </si>
  <si>
    <t>фамилия, имя и отчество;</t>
  </si>
  <si>
    <t>гражданство;</t>
  </si>
  <si>
    <t>пол;</t>
  </si>
  <si>
    <t>дата и место рождения;</t>
  </si>
  <si>
    <t>биографические сведения;</t>
  </si>
  <si>
    <t>сведения о местах обучения (город, образовательная организация, сроки обучения);</t>
  </si>
  <si>
    <t>сведения о местах работы (город, название организации, должность, сроки работы);</t>
  </si>
  <si>
    <t>данные успеваемости;</t>
  </si>
  <si>
    <t>адрес регистрации;</t>
  </si>
  <si>
    <t>адрес проживания;</t>
  </si>
  <si>
    <t>контактная информация;</t>
  </si>
  <si>
    <t>цифровая фотография;</t>
  </si>
  <si>
    <t>видеозапись проведения вступительных испытаний;</t>
  </si>
  <si>
    <t>сведения о родителях;</t>
  </si>
  <si>
    <t>паспортные данные (номер, дата и место выдачи) и цифровая копия паспорта;</t>
  </si>
  <si>
    <t>номер СНИЛС и его цифровая копия;</t>
  </si>
  <si>
    <t>информация для работы с финансовыми организациями;</t>
  </si>
  <si>
    <t>сведения об оплате (при условии поступления на обучение на договорной основе).</t>
  </si>
  <si>
    <t>Дата</t>
  </si>
  <si>
    <t>ФИО</t>
  </si>
  <si>
    <t>Подпись</t>
  </si>
  <si>
    <t>№ _____/_________</t>
  </si>
  <si>
    <t>Согласие на обработку персональных данных, разрешенных</t>
  </si>
  <si>
    <t>субъектом персональных данных для распространения</t>
  </si>
  <si>
    <t>(фамилия, имя, отчество субъекта персональных данных или представителя субъекта персональных данных)</t>
  </si>
  <si>
    <t>Паспорт</t>
  </si>
  <si>
    <t>(наименование органа, выдавшего документ)</t>
  </si>
  <si>
    <t>(указать адрес регистрации по месту жительства или по месту пребывания)</t>
  </si>
  <si>
    <t>(ФИО субъекта персональных данных)</t>
  </si>
  <si>
    <t>с целью:</t>
  </si>
  <si>
    <t>Условия и запреты (заполняется по желанию субъекта персональных данных)</t>
  </si>
  <si>
    <t>Категория
персональных данных</t>
  </si>
  <si>
    <t>Перечень
персональных данных</t>
  </si>
  <si>
    <t xml:space="preserve">Фамилия </t>
  </si>
  <si>
    <t xml:space="preserve">Отчество </t>
  </si>
  <si>
    <t>Пол</t>
  </si>
  <si>
    <t>Гражданство</t>
  </si>
  <si>
    <t>Место рождения</t>
  </si>
  <si>
    <t>Адрес регистрации</t>
  </si>
  <si>
    <t>Адрес проживания</t>
  </si>
  <si>
    <t>Паспортные данные (номер, дата и место выдачи) и цифровая копия паспорта</t>
  </si>
  <si>
    <t>Контактная информация;</t>
  </si>
  <si>
    <t>Общие персональные данные</t>
  </si>
  <si>
    <t>Оставляю за собой право потребовать прекратить распространять персональные данные субъекта. В случае получения требования ФГБОУ ВО Красноярский ГАУ обязан немедленно прекратить распространять персональные данные субъекта.</t>
  </si>
  <si>
    <t>Я подтверждаю, что предоставленные мной персональные данные для распространения являются полными, актуальными и достоверными.</t>
  </si>
  <si>
    <t>в случае небходимости создания специальных условий всвязи с инвалидностью укажите "Да"</t>
  </si>
  <si>
    <t xml:space="preserve">Потребность в предоставлении общежития в период обучения (укажите "Да" или "Нет"): </t>
  </si>
  <si>
    <t>с лицензией на осуществление образовательной деятельности (с приложением), в том числе датой предоставления и регистрационном номере;</t>
  </si>
  <si>
    <t xml:space="preserve">с образовательными программами и другими документами, регламентирующими организацию и осуществление образовательной деятельности, права и обязанности обучающихся, </t>
  </si>
  <si>
    <t>с правилами приема, утвержденными ФГБОУ ВО Красноярский ГАУ;</t>
  </si>
  <si>
    <t>с информацией о проводимом конкурсе и об итогах его проведения</t>
  </si>
  <si>
    <t>Прошу допустить меня к участию в конкурсе по научным специальностям по приоритетности зачисления:</t>
  </si>
  <si>
    <t>проживающий(ая) по адресу:</t>
  </si>
  <si>
    <t xml:space="preserve">ВНИМАНИЕ! В этом файле следующие формы, которые заполняются последовательно: </t>
  </si>
  <si>
    <t>Выбор специальностей - вспомогательная форма (не распечатывать!), нужно внести фамилию, имя, отчество (при наличии) и выбрать научные специальности и приоритеты</t>
  </si>
  <si>
    <t>ИД1, ИД2, ИД3, ИД4, ИД5 - формы, в которых нужно внести сведения о своих индивидуальных достижениях по соотвествтующей научной специальности</t>
  </si>
  <si>
    <t>Заявление - необходимо внести сведения, распечатать и подписать документ.</t>
  </si>
  <si>
    <t>Необходимо распечатать формы, в которых Вы указали индивидуальные достижения, и подписать их</t>
  </si>
  <si>
    <t>Согласие на обработку - необходимо распечатать и подписать документ</t>
  </si>
  <si>
    <t>Согласие на распространение - необходимо распечатать и подписать документ</t>
  </si>
  <si>
    <t>дата рождения: 05.07.1990               СНИЛС в формате: 111-222-333-44</t>
  </si>
  <si>
    <t>выберите форму сдачи экзамена</t>
  </si>
  <si>
    <t>После распечатывания заявления поставьте свои подписи во всех ячейках столбца "Подпись поступающего"</t>
  </si>
  <si>
    <t>ВНИМАНИЕ! Фамилия, имя, отчество и выбранные Вами приоритеты внесены автоматически.</t>
  </si>
  <si>
    <t>Если индивидуальных достижений по научной специальности нет, то соответствующую форму НЕ заполнять и НЕ распечатывать</t>
  </si>
  <si>
    <t>Перед распечаткой скройте пустые строки (см. справа поле "отображать"). Распечатайте, подпишите и поставьте дату</t>
  </si>
  <si>
    <r>
      <t xml:space="preserve">Заполните информацию об индивидуальных достижениях, которые </t>
    </r>
    <r>
      <rPr>
        <b/>
        <u/>
        <sz val="11"/>
        <color rgb="FF0070C0"/>
        <rFont val="Times New Roman"/>
        <family val="1"/>
        <charset val="204"/>
      </rPr>
      <t>соответствуют</t>
    </r>
    <r>
      <rPr>
        <b/>
        <sz val="11"/>
        <color rgb="FFFF0000"/>
        <rFont val="Times New Roman"/>
        <family val="1"/>
        <charset val="204"/>
      </rPr>
      <t xml:space="preserve"> выбранной Вами научной специальности</t>
    </r>
  </si>
  <si>
    <r>
      <t xml:space="preserve">Если у вас </t>
    </r>
    <r>
      <rPr>
        <b/>
        <sz val="11"/>
        <color rgb="FF0070C0"/>
        <rFont val="Times New Roman"/>
        <family val="1"/>
        <charset val="204"/>
      </rPr>
      <t>нет</t>
    </r>
    <r>
      <rPr>
        <b/>
        <sz val="11"/>
        <color rgb="FFFF0000"/>
        <rFont val="Times New Roman"/>
        <family val="1"/>
        <charset val="204"/>
      </rPr>
      <t xml:space="preserve"> индивидуальных достижений именно по </t>
    </r>
    <r>
      <rPr>
        <b/>
        <sz val="11"/>
        <color rgb="FF0070C0"/>
        <rFont val="Times New Roman"/>
        <family val="1"/>
        <charset val="204"/>
      </rPr>
      <t>этой</t>
    </r>
    <r>
      <rPr>
        <b/>
        <sz val="11"/>
        <color rgb="FFFF0000"/>
        <rFont val="Times New Roman"/>
        <family val="1"/>
        <charset val="204"/>
      </rPr>
      <t xml:space="preserve"> научной специальности, то таблицу </t>
    </r>
    <r>
      <rPr>
        <b/>
        <sz val="11"/>
        <color rgb="FF0070C0"/>
        <rFont val="Times New Roman"/>
        <family val="1"/>
        <charset val="204"/>
      </rPr>
      <t>НЕ</t>
    </r>
    <r>
      <rPr>
        <b/>
        <sz val="11"/>
        <color rgb="FFFF0000"/>
        <rFont val="Times New Roman"/>
        <family val="1"/>
        <charset val="204"/>
      </rPr>
      <t xml:space="preserve"> заполнять и </t>
    </r>
    <r>
      <rPr>
        <b/>
        <sz val="11"/>
        <color rgb="FF0070C0"/>
        <rFont val="Times New Roman"/>
        <family val="1"/>
        <charset val="204"/>
      </rPr>
      <t>НЕ</t>
    </r>
    <r>
      <rPr>
        <b/>
        <sz val="11"/>
        <color rgb="FFFF0000"/>
        <rFont val="Times New Roman"/>
        <family val="1"/>
        <charset val="204"/>
      </rPr>
      <t xml:space="preserve"> распечатывать!</t>
    </r>
  </si>
  <si>
    <r>
      <t xml:space="preserve">Внимание! Форма заполняется отдельно для каждой </t>
    </r>
    <r>
      <rPr>
        <b/>
        <u/>
        <sz val="11"/>
        <color rgb="FF0070C0"/>
        <rFont val="Times New Roman"/>
        <family val="1"/>
        <charset val="204"/>
      </rPr>
      <t>выбранной</t>
    </r>
    <r>
      <rPr>
        <b/>
        <sz val="11"/>
        <color rgb="FFFF0000"/>
        <rFont val="Times New Roman"/>
        <family val="1"/>
        <charset val="204"/>
      </rPr>
      <t xml:space="preserve"> вами на предыдущем листе научной специальности</t>
    </r>
  </si>
  <si>
    <t>Получил(а)      в</t>
  </si>
  <si>
    <r>
      <rPr>
        <b/>
        <sz val="12"/>
        <color theme="1"/>
        <rFont val="Times New Roman"/>
        <family val="1"/>
        <charset val="204"/>
      </rPr>
      <t xml:space="preserve">1 этап:                                                                                                                           </t>
    </r>
    <r>
      <rPr>
        <sz val="12"/>
        <color theme="1"/>
        <rFont val="Times New Roman"/>
        <family val="1"/>
        <charset val="204"/>
      </rPr>
      <t>Выберите научную специальность (научные специальности), на которые Вы планируете подать докменты</t>
    </r>
  </si>
  <si>
    <r>
      <rPr>
        <b/>
        <sz val="12"/>
        <color theme="1"/>
        <rFont val="Times New Roman"/>
        <family val="1"/>
        <charset val="204"/>
      </rPr>
      <t xml:space="preserve">2 этап:     </t>
    </r>
    <r>
      <rPr>
        <sz val="12"/>
        <color theme="1"/>
        <rFont val="Times New Roman"/>
        <family val="1"/>
        <charset val="204"/>
      </rPr>
      <t xml:space="preserve">                        укажите приоритетность зачисления (от 1 до 5, без пропусков и повторений)</t>
    </r>
  </si>
  <si>
    <t>Андреев</t>
  </si>
  <si>
    <t>Разрешаю к распространению (да/нет)</t>
  </si>
  <si>
    <t xml:space="preserve">Номер СНИЛС </t>
  </si>
  <si>
    <t>Сведения о результатах вступительных испытаний и баллах, начисленных за индивидуальные достижения</t>
  </si>
  <si>
    <t>Сведения об обучении</t>
  </si>
  <si>
    <t xml:space="preserve">Фотография </t>
  </si>
  <si>
    <t>Номер СНИЛС</t>
  </si>
  <si>
    <t>Договор об оказании платных образовательных услуг</t>
  </si>
  <si>
    <t>Договор о целевом обучении</t>
  </si>
  <si>
    <t>Данные об успеваемости</t>
  </si>
  <si>
    <t>Сведения, указанные в документе об образовании и (или) о квалификации</t>
  </si>
  <si>
    <t>3. передачи персональных данных в Федеральный реестр сведений о документах об образовании и (или) о квалификации, документах об обучении (ФИС ФРДО):</t>
  </si>
  <si>
    <t>4. передачи в военные комиссариаты:</t>
  </si>
  <si>
    <t>Сведения, указанные в паспорте</t>
  </si>
  <si>
    <t>Сведения о знании иностранного языка и степени знания</t>
  </si>
  <si>
    <t>Сведения, указанные в документе воинского учета</t>
  </si>
  <si>
    <t>Сведения, указанные в водительском удостоверении</t>
  </si>
  <si>
    <t>Сведения о ближайших родственниках</t>
  </si>
  <si>
    <t>* Если субъектом персональных данных не установлен запрет или ограничение, персональные данные считаются разрешенными для распространения.</t>
  </si>
  <si>
    <t>В случае изменения состава персональных данных, обязательных для предоставления в ФИС и мониторинги, а также необходимости внесения персональных данных в иные информационные системы и мониторинги, согласие на распространение считается полученным от субъекта персональных данных, если по соответствующим персональным данным было получено согласие на распространение, указанное в пунктах 1-4 данного документа.</t>
  </si>
  <si>
    <t>Я обязуюсь своевременно извещать об изменении своих персональных данных, предоставленных для распространения.</t>
  </si>
  <si>
    <t>Условия и запреты (заполняется по желанию субъекта персональных данных)*</t>
  </si>
  <si>
    <r>
      <t xml:space="preserve">В соответствии со статьей 10.1 Федерального закона от 27.07.2006 №152-ФЗ «О персональных данных» заявляю о согласии на распространение </t>
    </r>
    <r>
      <rPr>
        <b/>
        <sz val="10"/>
        <rFont val="Times New Roman"/>
        <family val="1"/>
        <charset val="204"/>
      </rPr>
      <t xml:space="preserve">федеральным государственным бюджетным образовательным учреждением высшего образования «Красноярский государственный аграрный университет» </t>
    </r>
    <r>
      <rPr>
        <sz val="10"/>
        <rFont val="Times New Roman"/>
        <family val="1"/>
        <charset val="204"/>
      </rPr>
      <t>(далее – Университет), расположенный по адресу: 660049, г. Красноярск, пр. Мира 90, персональных данных</t>
    </r>
  </si>
  <si>
    <r>
      <rPr>
        <b/>
        <sz val="10"/>
        <rFont val="Times New Roman"/>
        <family val="1"/>
        <charset val="204"/>
      </rPr>
      <t xml:space="preserve">Срок действия: </t>
    </r>
    <r>
      <rPr>
        <sz val="10"/>
        <rFont val="Times New Roman"/>
        <family val="1"/>
        <charset val="204"/>
      </rPr>
      <t>с момента подачи документов для поступления на обучение.</t>
    </r>
  </si>
  <si>
    <r>
      <rPr>
        <b/>
        <sz val="10"/>
        <rFont val="Times New Roman"/>
        <family val="1"/>
        <charset val="204"/>
      </rPr>
      <t xml:space="preserve">Порядок защиты субъектом персональных данных своих прав и законных интересов: </t>
    </r>
    <r>
      <rPr>
        <sz val="10"/>
        <rFont val="Times New Roman"/>
        <family val="1"/>
        <charset val="204"/>
      </rPr>
      <t>осуществляется в соответствии с требованиями Федерального закона от 27.07.2006 № 152-ФЗ «О персональных данных».</t>
    </r>
  </si>
  <si>
    <t>РАСПЕЧАТАЙТЕ и потом вручную заполните, подпишите и отсканируйте!</t>
  </si>
  <si>
    <t xml:space="preserve">телефон домашний (с кодом города): </t>
  </si>
  <si>
    <t xml:space="preserve">телефон сотовый: </t>
  </si>
  <si>
    <t>очно</t>
  </si>
  <si>
    <t>РАСПЕЧАТАЙТЕ, подпишите и отсканируйте!</t>
  </si>
  <si>
    <t>Раздел 1: поставьте "да" во всех ячейках в столбце "Разрешаю…" - эта информация нужна для отражения на сайте результатов вступительных испытаний</t>
  </si>
  <si>
    <t>Раздел 2: поставьте "да" во всех ячейках в столбце "Разрешаю…" - эта информация нужна для передачи в Федеральные информационные системы (т.е., они НЕ будут отображаться в свободном доступе)</t>
  </si>
  <si>
    <t>Раздел 3: Обязательное размещение документов об образовании (свидетельства об окончании аспирантуры)</t>
  </si>
  <si>
    <t>Раздел 4: Обязательное направление информации в военкоматы (если не будут переданы - это уже ваши проблемы с военкоматом)</t>
  </si>
  <si>
    <t xml:space="preserve">      (подпись)                                     (расшифровка подписи субъекта или представителя субъекта персональных данных)   </t>
  </si>
  <si>
    <t>«____»___________20_____ г.</t>
  </si>
  <si>
    <t>выберите научную специальность, по которой Вы хотите быть зачисленным в университет</t>
  </si>
  <si>
    <t>Выберите научную специальность, по которой Вы хотите быть зачисленным в университет</t>
  </si>
  <si>
    <t>Для поступления на договорной основе (оформляется, если не предоставлен оригинал диплома магистра или специалиста)</t>
  </si>
  <si>
    <t>Распечатайте; поставьте дату; поставьте отметку в строке "Подано"; подпишите заявление</t>
  </si>
  <si>
    <t>Согласие на зачисление: для поступающих на договорной основе - необходимо распечатать и подписать документ</t>
  </si>
  <si>
    <t>2.3.1. Системный анализ, управление и обработка информации, статистика</t>
  </si>
  <si>
    <t xml:space="preserve">Изучаемый иностранный язык: </t>
  </si>
  <si>
    <t>изучаемый иностранный язык</t>
  </si>
  <si>
    <t>английский</t>
  </si>
  <si>
    <t>немецкий</t>
  </si>
  <si>
    <t>- баллы за индивидуальные достижения начисляются, если их тематика соответствует научной специальности</t>
  </si>
  <si>
    <t>2023 г.</t>
  </si>
  <si>
    <t xml:space="preserve">   2023 г.</t>
  </si>
  <si>
    <t>«____» ___________ 2023 г.</t>
  </si>
  <si>
    <t>1.5.19. Почвоведение</t>
  </si>
  <si>
    <t>1.6.16. Гидрология суши, водные ресурсы, гидрохимия</t>
  </si>
  <si>
    <t>2.3.8. Информатика и информационные процессы</t>
  </si>
  <si>
    <t>4.1.2. Селекция, семеноводство и биотехнология растений</t>
  </si>
  <si>
    <t>4.1.4. Садоводство, овощеводство, виноградарство и лекарственные культуры</t>
  </si>
  <si>
    <t>4.1.5. Мелиорация, водное хозяйство и агрофизика</t>
  </si>
  <si>
    <t>Почвоведение</t>
  </si>
  <si>
    <t>Гидрология суши, водные ресурсы, гидрохимия</t>
  </si>
  <si>
    <t>Селекция, семеноводство и биотехнология растений</t>
  </si>
  <si>
    <t>Садоводство, овощеводство, виноградарство и лекарственные культуры</t>
  </si>
  <si>
    <t>Мелиорация, водное хозяйство и агрофизика</t>
  </si>
  <si>
    <r>
      <rPr>
        <b/>
        <sz val="12"/>
        <color theme="1"/>
        <rFont val="Times New Roman"/>
        <family val="1"/>
        <charset val="204"/>
      </rPr>
      <t>При поступлении на места в рамках контрольных цифр приема:</t>
    </r>
    <r>
      <rPr>
        <sz val="12"/>
        <color theme="1"/>
        <rFont val="Times New Roman"/>
        <family val="1"/>
        <charset val="204"/>
      </rPr>
      <t xml:space="preserve"> </t>
    </r>
    <r>
      <rPr>
        <b/>
        <u/>
        <sz val="12"/>
        <color indexed="8"/>
        <rFont val="Times New Roman"/>
        <family val="1"/>
        <charset val="204"/>
      </rPr>
      <t>не имею</t>
    </r>
    <r>
      <rPr>
        <sz val="12"/>
        <color indexed="8"/>
        <rFont val="Times New Roman"/>
        <family val="1"/>
        <charset val="204"/>
      </rPr>
      <t xml:space="preserve"> диплома об окончании аспирантуры, диплома об окончании адъюнктуры, свидетельства об окончании аспирантуры, свидетельства об окончании адъюнктуры, диплома кандидата наук (</t>
    </r>
    <r>
      <rPr>
        <sz val="12"/>
        <rFont val="Times New Roman"/>
        <family val="1"/>
        <charset val="204"/>
      </rPr>
      <t>или документа об иностранной ученой степени, признанной в Российской Федерации в установленном порядке)</t>
    </r>
  </si>
  <si>
    <t>ЗАЯВЛЕНИЕ</t>
  </si>
  <si>
    <t>О СОГЛАСИИ НА ЗАЧИСЛЕНИЕ В ФГБОУ ВО КРАСНОЯРСКИЙ ГАУ</t>
  </si>
  <si>
    <t>подтверждаю свое согласие на зачисление для обучения в Федеральное государственное бюджетное образовательное учреждение высшего образования «Красноярский государственный аграрный университет» (далее – Университет) по специальности:</t>
  </si>
  <si>
    <t>даю свое согласие на зачисление в федеральное государственное бюджетное образовательное учреждение высшего образования «Красноярский государственный аграрный университет» по образовательным программам подготовки кадров высшей квалификации на места в рамках контрольных цифр приема в соответствии с условиями поступления и приоритетами зачисления, указанными в заявлении о приеме.</t>
  </si>
  <si>
    <t>Оригинал документа установленного образца не могу предоставить по причине</t>
  </si>
  <si>
    <t>(причина непредоставления оригинала документа установленного образца)</t>
  </si>
  <si>
    <t>тельному учреждению высшего образования «Красноярский государственный аграрный</t>
  </si>
  <si>
    <r>
      <t xml:space="preserve">в дальнейшем – Субъект, разрешаю </t>
    </r>
    <r>
      <rPr>
        <b/>
        <sz val="12"/>
        <rFont val="Times New Roman"/>
        <family val="1"/>
        <charset val="204"/>
      </rPr>
      <t>федеральному государственному бюджетному образова-</t>
    </r>
  </si>
  <si>
    <r>
      <t xml:space="preserve">университет», </t>
    </r>
    <r>
      <rPr>
        <sz val="12"/>
        <rFont val="Times New Roman"/>
        <family val="1"/>
        <charset val="204"/>
      </rPr>
      <t xml:space="preserve">юридический адрес: 660049, г. Красноярск, пр. Мира, 90 (далее – Университет), </t>
    </r>
  </si>
  <si>
    <t>сведения о наличии водительского удостоверения;</t>
  </si>
  <si>
    <t>информация о наличии знаний иностранных языков;</t>
  </si>
  <si>
    <t>сведения о наличии документа о воинской обязанности;</t>
  </si>
  <si>
    <t>данные документа о воинской обязанности;</t>
  </si>
  <si>
    <t xml:space="preserve">     1. Субъект дает согласие на обработку Университетом своих персональных данных, то есть совершение в том числе следующих действий: сбор, систематизацию, накопление, хранение, уточнение (обновление, изменение), использование, распространение (в том числе передачу), обезличивание, блокирование, уничтожение персональных данных (общее описание вышеуказанных способов обработки данных приведено в Федеральном законе от 27.07.2006г. №152-ФЗ «О персональных данных»), а также право на передачу такой информации третьим лицам, если это необходимо для обеспечения и мониторинга учебного процесса, научной, организационной и финансово-экономической деятельности Университета, в случаях, установленных нормативными правовыми актами Российской Федерации.</t>
  </si>
  <si>
    <t xml:space="preserve">      2. Университет обязуется использовать данные Субъекта для обеспечения и мониторинга учебного процесса, научной, организационной и финансово-экономической деятельности Университета в соответствии с действующим законодательством Российской Федерации. Университет может раскрыть правоохранительным органом любую информацию по официальному запросу только в случаях, установленных законодательством Российской Федерации.</t>
  </si>
  <si>
    <t xml:space="preserve">     3. Перечень персональных данных, передаваемых Университету на обработку:</t>
  </si>
  <si>
    <t xml:space="preserve">     4. Субъект дает согласие на включение в общедоступные источники персональных данных для обеспечения и мониторинга образовательного процесса, научной, организационной и финансово-экономической деятельности Университета следующих персональных данных:
фамилия, имя и отчество;
пол;
дата и место рождения;
гражданство;
сведения о местах обучения (город, образовательная организация, сроки обучения);
данные об успеваемости;
цифровая фотография;
контактная информация;
сведения о родителях;
сведения об оплате (при условии поступления на обучение на договорной основе).</t>
  </si>
  <si>
    <t xml:space="preserve">     5. Субъект по письменному запросу имеет право на получение информации, касающейся обработки его персональных данных.</t>
  </si>
  <si>
    <t xml:space="preserve">     6. Обработка персональных данных, не включенных в общедоступные источники, прекращается по истечении полугода с даты завершения приемной кампании, и данные удаляются (уничтожаются) из информационных систем Университета после указанного срока (кроме сведений, хранение которых обусловлено требованиями законодательства Российской Федерации).</t>
  </si>
  <si>
    <t xml:space="preserve">     7. При поступлении в Университет письменного заявления Субъекта о прекращении действия настоящего Согласия (в случае отчисления) персональные данные деперсонализируются в 15 – дневный срок (кроме сведений, хранение которых обусловлено требованиями законодательства Российской Федерации).</t>
  </si>
  <si>
    <t xml:space="preserve">     8. Настоящее согласие действует в течение срока хранения личного дела Субъекта.</t>
  </si>
  <si>
    <t xml:space="preserve">1. размещения на информационных стендах, опубликования на сайте Университета http://www.kgau.ru   и печатных изданиях Университета следующей информации: </t>
  </si>
  <si>
    <t>2. пепередачи персональных данных в федеральную государственную информационную систему «Единый портал государственных и муниципальных услуг (функций) (ЕПГУ)», федеральную информационную систему обеспечения проведения государственной итоговой аттестации обучающихся, освоивших основные образовательные программы основного общего и среднего общего образования, и приема граждан в образовательные организации для получения среднего профессионального и высшего образования и региональных информационных системах обеспечения проведения государственной итоговой аттестации обучающихся, освоивших основные образовательные программы основного общего и среднего общего образования (ФИС ГИА и Приема), мониторинг целевого приема, а также в иные информационные системы, в случаях предусмотренных действующим законодательством Российской Федерации:</t>
  </si>
  <si>
    <t>Согласие на зачисление: для поступающих в соответствии с Особенностями приема в 2023 г. - необходимо распечатать, оформить и подписать документ</t>
  </si>
</sst>
</file>

<file path=xl/styles.xml><?xml version="1.0" encoding="utf-8"?>
<styleSheet xmlns="http://schemas.openxmlformats.org/spreadsheetml/2006/main" xmlns:mc="http://schemas.openxmlformats.org/markup-compatibility/2006" xmlns:x14ac="http://schemas.microsoft.com/office/spreadsheetml/2009/9/ac" mc:Ignorable="x14ac">
  <fonts count="48" x14ac:knownFonts="1">
    <font>
      <sz val="11"/>
      <color theme="1"/>
      <name val="Calibri"/>
      <family val="2"/>
      <charset val="204"/>
      <scheme val="minor"/>
    </font>
    <font>
      <sz val="11"/>
      <color theme="0"/>
      <name val="Calibri"/>
      <family val="2"/>
      <charset val="204"/>
      <scheme val="minor"/>
    </font>
    <font>
      <b/>
      <sz val="12"/>
      <color rgb="FFFF0000"/>
      <name val="Times New Roman"/>
      <family val="1"/>
      <charset val="204"/>
    </font>
    <font>
      <b/>
      <sz val="11"/>
      <color rgb="FFFF0000"/>
      <name val="Calibri"/>
      <family val="2"/>
      <charset val="204"/>
      <scheme val="minor"/>
    </font>
    <font>
      <sz val="11"/>
      <name val="Calibri"/>
      <family val="2"/>
      <charset val="204"/>
      <scheme val="minor"/>
    </font>
    <font>
      <sz val="12"/>
      <name val="Times New Roman"/>
      <family val="1"/>
      <charset val="204"/>
    </font>
    <font>
      <sz val="12"/>
      <color theme="1"/>
      <name val="Times New Roman"/>
      <family val="1"/>
      <charset val="204"/>
    </font>
    <font>
      <sz val="12"/>
      <color theme="0"/>
      <name val="Times New Roman"/>
      <family val="1"/>
      <charset val="204"/>
    </font>
    <font>
      <b/>
      <sz val="12"/>
      <color theme="1"/>
      <name val="Times New Roman"/>
      <family val="1"/>
      <charset val="204"/>
    </font>
    <font>
      <sz val="9"/>
      <color theme="1"/>
      <name val="Times New Roman"/>
      <family val="1"/>
      <charset val="204"/>
    </font>
    <font>
      <sz val="9"/>
      <color theme="1"/>
      <name val="Calibri"/>
      <family val="2"/>
      <charset val="204"/>
      <scheme val="minor"/>
    </font>
    <font>
      <u/>
      <sz val="11"/>
      <color theme="10"/>
      <name val="Calibri"/>
      <family val="2"/>
      <charset val="204"/>
      <scheme val="minor"/>
    </font>
    <font>
      <b/>
      <sz val="14"/>
      <color theme="1"/>
      <name val="Times New Roman"/>
      <family val="1"/>
      <charset val="204"/>
    </font>
    <font>
      <b/>
      <sz val="14"/>
      <color theme="1"/>
      <name val="Calibri"/>
      <family val="2"/>
      <charset val="204"/>
      <scheme val="minor"/>
    </font>
    <font>
      <sz val="11"/>
      <color theme="1"/>
      <name val="Times New Roman"/>
      <family val="1"/>
      <charset val="204"/>
    </font>
    <font>
      <sz val="8"/>
      <name val="Arial"/>
      <family val="2"/>
    </font>
    <font>
      <sz val="10"/>
      <color theme="1"/>
      <name val="Times New Roman"/>
      <family val="1"/>
      <charset val="204"/>
    </font>
    <font>
      <b/>
      <sz val="11.5"/>
      <color theme="1"/>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b/>
      <sz val="11"/>
      <color rgb="FFFF0000"/>
      <name val="Times New Roman"/>
      <family val="1"/>
      <charset val="204"/>
    </font>
    <font>
      <sz val="11"/>
      <color rgb="FFFF0000"/>
      <name val="Times New Roman"/>
      <family val="1"/>
      <charset val="204"/>
    </font>
    <font>
      <sz val="11"/>
      <name val="Times New Roman"/>
      <family val="1"/>
      <charset val="204"/>
    </font>
    <font>
      <b/>
      <sz val="11"/>
      <color theme="1"/>
      <name val="Times New Roman"/>
      <family val="1"/>
      <charset val="204"/>
    </font>
    <font>
      <sz val="10"/>
      <color theme="0"/>
      <name val="Times New Roman"/>
      <family val="1"/>
      <charset val="204"/>
    </font>
    <font>
      <b/>
      <i/>
      <sz val="11"/>
      <color theme="1"/>
      <name val="Times New Roman"/>
      <family val="1"/>
      <charset val="204"/>
    </font>
    <font>
      <sz val="8"/>
      <color theme="1"/>
      <name val="Times New Roman"/>
      <family val="1"/>
      <charset val="204"/>
    </font>
    <font>
      <sz val="11"/>
      <color theme="0"/>
      <name val="Times New Roman"/>
      <family val="1"/>
      <charset val="204"/>
    </font>
    <font>
      <sz val="8"/>
      <name val="Times New Roman"/>
      <family val="1"/>
      <charset val="204"/>
    </font>
    <font>
      <sz val="8"/>
      <name val="Calibri"/>
      <family val="2"/>
      <charset val="204"/>
      <scheme val="minor"/>
    </font>
    <font>
      <b/>
      <u/>
      <sz val="12"/>
      <name val="Times New Roman"/>
      <family val="1"/>
      <charset val="204"/>
    </font>
    <font>
      <b/>
      <sz val="14"/>
      <color rgb="FFFF0000"/>
      <name val="Calibri"/>
      <family val="2"/>
      <charset val="204"/>
      <scheme val="minor"/>
    </font>
    <font>
      <i/>
      <sz val="12"/>
      <color theme="1"/>
      <name val="Times New Roman"/>
      <family val="1"/>
      <charset val="204"/>
    </font>
    <font>
      <i/>
      <sz val="11"/>
      <color theme="1"/>
      <name val="Calibri"/>
      <family val="2"/>
      <charset val="204"/>
      <scheme val="minor"/>
    </font>
    <font>
      <i/>
      <sz val="12"/>
      <name val="Times New Roman"/>
      <family val="1"/>
      <charset val="204"/>
    </font>
    <font>
      <i/>
      <sz val="10"/>
      <color theme="1"/>
      <name val="Times New Roman"/>
      <family val="1"/>
      <charset val="204"/>
    </font>
    <font>
      <sz val="12"/>
      <name val="Webdings"/>
      <family val="1"/>
      <charset val="2"/>
    </font>
    <font>
      <i/>
      <sz val="11"/>
      <name val="Calibri"/>
      <family val="2"/>
      <charset val="204"/>
      <scheme val="minor"/>
    </font>
    <font>
      <sz val="9"/>
      <name val="Times New Roman"/>
      <family val="1"/>
      <charset val="204"/>
    </font>
    <font>
      <i/>
      <sz val="8"/>
      <name val="Times New Roman"/>
      <family val="1"/>
      <charset val="204"/>
    </font>
    <font>
      <b/>
      <u/>
      <sz val="12"/>
      <color indexed="8"/>
      <name val="Times New Roman"/>
      <family val="1"/>
      <charset val="204"/>
    </font>
    <font>
      <b/>
      <u/>
      <sz val="11"/>
      <color rgb="FF0070C0"/>
      <name val="Times New Roman"/>
      <family val="1"/>
      <charset val="204"/>
    </font>
    <font>
      <b/>
      <sz val="11"/>
      <color rgb="FF0070C0"/>
      <name val="Times New Roman"/>
      <family val="1"/>
      <charset val="204"/>
    </font>
    <font>
      <b/>
      <sz val="10"/>
      <color rgb="FFFF0000"/>
      <name val="Times New Roman"/>
      <family val="1"/>
      <charset val="204"/>
    </font>
    <font>
      <b/>
      <sz val="10"/>
      <name val="Times New Roman"/>
      <family val="1"/>
      <charset val="204"/>
    </font>
    <font>
      <sz val="10"/>
      <name val="Times New Roman"/>
      <family val="1"/>
      <charset val="204"/>
    </font>
    <font>
      <sz val="10"/>
      <color theme="1"/>
      <name val="Times"/>
      <family val="1"/>
    </font>
  </fonts>
  <fills count="6">
    <fill>
      <patternFill patternType="none"/>
    </fill>
    <fill>
      <patternFill patternType="gray125"/>
    </fill>
    <fill>
      <patternFill patternType="solid">
        <fgColor rgb="FF92D050"/>
        <bgColor indexed="64"/>
      </patternFill>
    </fill>
    <fill>
      <patternFill patternType="solid">
        <fgColor rgb="FFFFFF66"/>
        <bgColor indexed="64"/>
      </patternFill>
    </fill>
    <fill>
      <patternFill patternType="solid">
        <fgColor rgb="FFFFC000"/>
        <bgColor indexed="64"/>
      </patternFill>
    </fill>
    <fill>
      <patternFill patternType="solid">
        <fgColor rgb="FFFFFF00"/>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ck">
        <color auto="1"/>
      </top>
      <bottom/>
      <diagonal/>
    </border>
    <border>
      <left style="double">
        <color auto="1"/>
      </left>
      <right/>
      <top style="double">
        <color auto="1"/>
      </top>
      <bottom/>
      <diagonal/>
    </border>
    <border>
      <left/>
      <right/>
      <top style="double">
        <color auto="1"/>
      </top>
      <bottom style="thin">
        <color indexed="64"/>
      </bottom>
      <diagonal/>
    </border>
    <border>
      <left/>
      <right style="double">
        <color auto="1"/>
      </right>
      <top style="double">
        <color auto="1"/>
      </top>
      <bottom style="thin">
        <color indexed="64"/>
      </bottom>
      <diagonal/>
    </border>
    <border>
      <left style="double">
        <color auto="1"/>
      </left>
      <right/>
      <top/>
      <bottom style="double">
        <color auto="1"/>
      </bottom>
      <diagonal/>
    </border>
    <border>
      <left/>
      <right/>
      <top/>
      <bottom style="double">
        <color auto="1"/>
      </bottom>
      <diagonal/>
    </border>
    <border>
      <left/>
      <right/>
      <top style="thin">
        <color indexed="64"/>
      </top>
      <bottom style="double">
        <color auto="1"/>
      </bottom>
      <diagonal/>
    </border>
    <border>
      <left/>
      <right style="double">
        <color auto="1"/>
      </right>
      <top style="thin">
        <color indexed="64"/>
      </top>
      <bottom style="double">
        <color auto="1"/>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style="thin">
        <color indexed="64"/>
      </bottom>
      <diagonal/>
    </border>
    <border>
      <left/>
      <right style="double">
        <color auto="1"/>
      </right>
      <top style="thin">
        <color indexed="64"/>
      </top>
      <bottom/>
      <diagonal/>
    </border>
    <border>
      <left/>
      <right style="double">
        <color auto="1"/>
      </right>
      <top/>
      <bottom/>
      <diagonal/>
    </border>
    <border>
      <left/>
      <right style="double">
        <color auto="1"/>
      </right>
      <top/>
      <bottom style="double">
        <color auto="1"/>
      </bottom>
      <diagonal/>
    </border>
  </borders>
  <cellStyleXfs count="5">
    <xf numFmtId="0" fontId="0" fillId="0" borderId="0"/>
    <xf numFmtId="0" fontId="11" fillId="0" borderId="0" applyNumberFormat="0" applyFill="0" applyBorder="0" applyAlignment="0" applyProtection="0"/>
    <xf numFmtId="0" fontId="15" fillId="0" borderId="0"/>
    <xf numFmtId="0" fontId="15" fillId="0" borderId="0"/>
    <xf numFmtId="0" fontId="15" fillId="0" borderId="0"/>
  </cellStyleXfs>
  <cellXfs count="447">
    <xf numFmtId="0" fontId="0" fillId="0" borderId="0" xfId="0"/>
    <xf numFmtId="0" fontId="2" fillId="0" borderId="0" xfId="0" applyFont="1" applyFill="1" applyProtection="1"/>
    <xf numFmtId="0" fontId="3" fillId="0" borderId="0" xfId="0" applyFont="1" applyFill="1" applyProtection="1"/>
    <xf numFmtId="0" fontId="0" fillId="0" borderId="0" xfId="0" applyProtection="1"/>
    <xf numFmtId="0" fontId="4" fillId="0" borderId="0" xfId="0" applyFont="1" applyProtection="1"/>
    <xf numFmtId="0" fontId="1" fillId="0" borderId="0" xfId="0" applyFont="1" applyProtection="1"/>
    <xf numFmtId="0" fontId="5" fillId="2" borderId="0" xfId="0" applyFont="1" applyFill="1" applyProtection="1"/>
    <xf numFmtId="0" fontId="0" fillId="2" borderId="0" xfId="0" applyFill="1" applyProtection="1"/>
    <xf numFmtId="0" fontId="6" fillId="0" borderId="1" xfId="0" applyFont="1" applyBorder="1" applyAlignment="1" applyProtection="1">
      <alignment horizontal="center" vertical="center"/>
    </xf>
    <xf numFmtId="0" fontId="6" fillId="0" borderId="0" xfId="0" applyFont="1" applyProtection="1"/>
    <xf numFmtId="0" fontId="5" fillId="0" borderId="0" xfId="0" applyFont="1" applyProtection="1"/>
    <xf numFmtId="0" fontId="6" fillId="0" borderId="0" xfId="0" applyFont="1" applyAlignment="1" applyProtection="1">
      <alignment vertical="center"/>
    </xf>
    <xf numFmtId="0" fontId="0" fillId="0" borderId="0" xfId="0" applyFont="1" applyAlignment="1" applyProtection="1">
      <alignment vertical="center"/>
    </xf>
    <xf numFmtId="0" fontId="8" fillId="0" borderId="0" xfId="0" applyFont="1" applyAlignment="1" applyProtection="1">
      <alignment horizontal="center" vertical="center"/>
    </xf>
    <xf numFmtId="0" fontId="0" fillId="0" borderId="0" xfId="0" applyAlignment="1" applyProtection="1">
      <alignment vertical="center"/>
    </xf>
    <xf numFmtId="0" fontId="6" fillId="0" borderId="0" xfId="0" applyFont="1" applyBorder="1" applyAlignment="1" applyProtection="1">
      <alignment vertical="center"/>
    </xf>
    <xf numFmtId="0" fontId="0" fillId="0" borderId="0" xfId="0" applyBorder="1" applyAlignment="1" applyProtection="1">
      <alignment vertical="center"/>
    </xf>
    <xf numFmtId="0" fontId="6" fillId="0" borderId="0" xfId="0" applyFont="1" applyBorder="1" applyAlignment="1" applyProtection="1">
      <alignment horizontal="center"/>
    </xf>
    <xf numFmtId="0" fontId="0" fillId="0" borderId="0" xfId="0" applyBorder="1" applyProtection="1"/>
    <xf numFmtId="49" fontId="0" fillId="0" borderId="0" xfId="0" applyNumberFormat="1" applyFill="1" applyBorder="1" applyAlignment="1" applyProtection="1">
      <alignment vertical="center"/>
    </xf>
    <xf numFmtId="0" fontId="6" fillId="0" borderId="0" xfId="0" applyFont="1" applyFill="1" applyBorder="1" applyAlignment="1" applyProtection="1">
      <alignment vertical="center"/>
    </xf>
    <xf numFmtId="0" fontId="5" fillId="2" borderId="0" xfId="0" applyFont="1" applyFill="1" applyAlignment="1" applyProtection="1">
      <alignment wrapText="1"/>
    </xf>
    <xf numFmtId="0" fontId="8" fillId="0" borderId="0" xfId="0" applyFont="1" applyFill="1" applyBorder="1" applyAlignment="1" applyProtection="1">
      <alignment horizontal="center"/>
      <protection locked="0"/>
    </xf>
    <xf numFmtId="0" fontId="5" fillId="2" borderId="0" xfId="0" applyFont="1" applyFill="1" applyAlignment="1" applyProtection="1">
      <alignment vertical="center"/>
    </xf>
    <xf numFmtId="0" fontId="0" fillId="0" borderId="0" xfId="0" applyFill="1" applyBorder="1" applyAlignment="1" applyProtection="1">
      <alignment vertical="center"/>
    </xf>
    <xf numFmtId="0" fontId="5" fillId="2" borderId="0" xfId="0" applyFont="1" applyFill="1" applyAlignment="1" applyProtection="1">
      <alignment vertical="center" wrapText="1"/>
    </xf>
    <xf numFmtId="0" fontId="6" fillId="0" borderId="0" xfId="0" applyFont="1" applyFill="1" applyAlignment="1" applyProtection="1">
      <alignment vertical="center"/>
    </xf>
    <xf numFmtId="0" fontId="6" fillId="0" borderId="0" xfId="0" applyFont="1" applyFill="1" applyProtection="1"/>
    <xf numFmtId="0" fontId="6" fillId="0" borderId="1" xfId="0" applyFont="1" applyBorder="1" applyProtection="1"/>
    <xf numFmtId="0" fontId="6" fillId="0" borderId="1" xfId="0" applyFont="1" applyFill="1" applyBorder="1" applyAlignment="1" applyProtection="1"/>
    <xf numFmtId="0" fontId="5" fillId="0" borderId="0" xfId="0" applyFont="1" applyFill="1" applyProtection="1"/>
    <xf numFmtId="0" fontId="0" fillId="0" borderId="0" xfId="0" applyFill="1" applyProtection="1"/>
    <xf numFmtId="0" fontId="6" fillId="0" borderId="11" xfId="0" applyFont="1" applyBorder="1" applyAlignment="1" applyProtection="1">
      <alignment horizontal="center" vertical="center" wrapText="1"/>
    </xf>
    <xf numFmtId="49" fontId="6" fillId="3" borderId="11" xfId="0" applyNumberFormat="1" applyFont="1" applyFill="1" applyBorder="1" applyAlignment="1" applyProtection="1">
      <alignment vertical="center"/>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49" fontId="6" fillId="0" borderId="0" xfId="0" applyNumberFormat="1" applyFont="1" applyFill="1" applyBorder="1" applyProtection="1"/>
    <xf numFmtId="0" fontId="6" fillId="0" borderId="0" xfId="0" applyFont="1" applyFill="1" applyBorder="1" applyProtection="1"/>
    <xf numFmtId="0" fontId="8" fillId="0" borderId="0" xfId="0" applyFont="1" applyProtection="1"/>
    <xf numFmtId="0" fontId="6" fillId="0" borderId="0" xfId="0" applyFont="1" applyAlignment="1" applyProtection="1">
      <alignment horizontal="center"/>
    </xf>
    <xf numFmtId="0" fontId="6" fillId="0" borderId="0" xfId="0" applyFont="1" applyAlignment="1" applyProtection="1">
      <alignment horizontal="center" vertical="center"/>
    </xf>
    <xf numFmtId="49" fontId="6" fillId="0" borderId="3" xfId="0" applyNumberFormat="1"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49" fontId="6" fillId="0" borderId="0" xfId="0" applyNumberFormat="1" applyFont="1" applyFill="1" applyBorder="1" applyAlignment="1" applyProtection="1">
      <alignment horizontal="center" vertical="center"/>
    </xf>
    <xf numFmtId="0" fontId="6" fillId="0" borderId="0" xfId="0" applyFont="1" applyFill="1" applyAlignment="1" applyProtection="1">
      <alignment horizontal="right"/>
    </xf>
    <xf numFmtId="0" fontId="6" fillId="3" borderId="0" xfId="0" applyFont="1" applyFill="1" applyAlignment="1">
      <alignment vertical="center"/>
    </xf>
    <xf numFmtId="0" fontId="6" fillId="3" borderId="3" xfId="0" applyFont="1" applyFill="1" applyBorder="1" applyAlignment="1" applyProtection="1">
      <alignment vertical="center"/>
      <protection locked="0"/>
    </xf>
    <xf numFmtId="0" fontId="8" fillId="0" borderId="11" xfId="0" applyFont="1" applyBorder="1" applyAlignment="1" applyProtection="1">
      <alignment horizontal="center" vertical="center" wrapText="1"/>
    </xf>
    <xf numFmtId="0" fontId="5" fillId="2" borderId="0" xfId="0" applyFont="1" applyFill="1" applyAlignment="1" applyProtection="1">
      <alignment vertical="top" wrapText="1"/>
    </xf>
    <xf numFmtId="0" fontId="6" fillId="0" borderId="11" xfId="0" applyFont="1" applyBorder="1" applyProtection="1"/>
    <xf numFmtId="0" fontId="6" fillId="3" borderId="10" xfId="0" applyFont="1" applyFill="1" applyBorder="1" applyAlignment="1" applyProtection="1">
      <alignment horizontal="left" vertical="center"/>
    </xf>
    <xf numFmtId="0" fontId="6" fillId="0" borderId="10" xfId="0" applyFont="1" applyBorder="1" applyAlignment="1" applyProtection="1">
      <alignment vertical="center" wrapText="1"/>
    </xf>
    <xf numFmtId="0" fontId="8" fillId="3" borderId="11"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9" fillId="0" borderId="0" xfId="0" applyFont="1" applyAlignment="1" applyProtection="1">
      <alignment horizontal="center" vertical="top"/>
    </xf>
    <xf numFmtId="0" fontId="9" fillId="0" borderId="0" xfId="0" applyFont="1" applyBorder="1" applyAlignment="1" applyProtection="1">
      <alignment horizontal="center" vertical="top" wrapText="1"/>
    </xf>
    <xf numFmtId="0" fontId="6" fillId="0" borderId="1" xfId="0" applyFont="1" applyBorder="1" applyAlignment="1" applyProtection="1">
      <alignment horizontal="right" vertical="center"/>
    </xf>
    <xf numFmtId="0" fontId="6" fillId="0" borderId="1" xfId="0" applyFont="1" applyBorder="1" applyAlignment="1" applyProtection="1">
      <alignment horizontal="center"/>
    </xf>
    <xf numFmtId="0" fontId="4" fillId="0" borderId="0" xfId="0" applyFont="1" applyBorder="1" applyAlignment="1" applyProtection="1"/>
    <xf numFmtId="0" fontId="21" fillId="0" borderId="0" xfId="0" applyFont="1" applyFill="1" applyAlignment="1" applyProtection="1"/>
    <xf numFmtId="0" fontId="22" fillId="0" borderId="0" xfId="0" applyFont="1" applyFill="1" applyAlignment="1" applyProtection="1"/>
    <xf numFmtId="0" fontId="14" fillId="0" borderId="0" xfId="0" applyFont="1" applyAlignment="1" applyProtection="1"/>
    <xf numFmtId="0" fontId="14" fillId="0" borderId="0" xfId="0" applyFont="1" applyProtection="1"/>
    <xf numFmtId="0" fontId="16" fillId="0" borderId="0" xfId="0" applyFont="1" applyFill="1" applyProtection="1"/>
    <xf numFmtId="0" fontId="8" fillId="0" borderId="0" xfId="0" applyFont="1" applyAlignment="1" applyProtection="1">
      <alignment horizontal="left"/>
    </xf>
    <xf numFmtId="0" fontId="16" fillId="4" borderId="0" xfId="0" applyFont="1" applyFill="1" applyProtection="1">
      <protection locked="0"/>
    </xf>
    <xf numFmtId="0" fontId="25" fillId="0" borderId="0" xfId="0" applyFont="1" applyFill="1" applyAlignment="1" applyProtection="1">
      <alignment horizontal="center"/>
    </xf>
    <xf numFmtId="0" fontId="25" fillId="0" borderId="0" xfId="0" applyFont="1" applyFill="1" applyBorder="1" applyAlignment="1" applyProtection="1">
      <alignment horizontal="center" vertical="top" wrapText="1"/>
    </xf>
    <xf numFmtId="0" fontId="25" fillId="0" borderId="0" xfId="0" applyFont="1" applyFill="1" applyBorder="1" applyAlignment="1" applyProtection="1">
      <alignment horizontal="center" vertical="center" wrapText="1"/>
    </xf>
    <xf numFmtId="0" fontId="14" fillId="0" borderId="0" xfId="0" applyFont="1" applyAlignment="1" applyProtection="1">
      <alignment vertical="center"/>
    </xf>
    <xf numFmtId="0" fontId="14" fillId="2" borderId="0" xfId="0" applyFont="1" applyFill="1" applyProtection="1"/>
    <xf numFmtId="0" fontId="16" fillId="0" borderId="11" xfId="0" applyFont="1" applyBorder="1" applyAlignment="1" applyProtection="1">
      <alignment vertical="top" wrapText="1"/>
    </xf>
    <xf numFmtId="0" fontId="16" fillId="0" borderId="2" xfId="0" applyFont="1" applyBorder="1" applyProtection="1"/>
    <xf numFmtId="0" fontId="14" fillId="0" borderId="2" xfId="0" applyFont="1" applyBorder="1" applyProtection="1"/>
    <xf numFmtId="0" fontId="25" fillId="0" borderId="0" xfId="0" applyFont="1" applyFill="1" applyBorder="1" applyAlignment="1" applyProtection="1">
      <alignment horizontal="center"/>
    </xf>
    <xf numFmtId="0" fontId="14" fillId="0" borderId="0" xfId="0" applyFont="1" applyBorder="1" applyProtection="1"/>
    <xf numFmtId="0" fontId="6" fillId="0" borderId="0" xfId="0" applyFont="1" applyAlignment="1" applyProtection="1">
      <alignment horizontal="justify"/>
    </xf>
    <xf numFmtId="0" fontId="6" fillId="0" borderId="0" xfId="0" applyFont="1" applyBorder="1" applyAlignment="1" applyProtection="1">
      <alignment horizontal="center" vertical="center"/>
    </xf>
    <xf numFmtId="0" fontId="23" fillId="0" borderId="0" xfId="0" applyFont="1" applyProtection="1"/>
    <xf numFmtId="0" fontId="28" fillId="0" borderId="0" xfId="0" applyFont="1" applyProtection="1"/>
    <xf numFmtId="49" fontId="4" fillId="0" borderId="0" xfId="0" applyNumberFormat="1" applyFont="1" applyProtection="1"/>
    <xf numFmtId="0" fontId="5" fillId="0" borderId="1" xfId="0" applyFont="1" applyBorder="1" applyAlignment="1" applyProtection="1">
      <alignment horizontal="center" vertical="center"/>
      <protection locked="0"/>
    </xf>
    <xf numFmtId="0" fontId="5" fillId="0" borderId="0" xfId="0" applyFont="1" applyAlignment="1" applyProtection="1">
      <alignment horizontal="right"/>
    </xf>
    <xf numFmtId="0" fontId="4" fillId="0" borderId="0" xfId="0" applyFont="1" applyAlignment="1" applyProtection="1">
      <alignment horizontal="center" vertical="center" wrapText="1"/>
    </xf>
    <xf numFmtId="0" fontId="4" fillId="0" borderId="3" xfId="0" applyFont="1" applyBorder="1" applyAlignment="1" applyProtection="1">
      <alignment vertical="center"/>
    </xf>
    <xf numFmtId="0" fontId="5" fillId="0" borderId="1" xfId="0" applyFont="1" applyBorder="1" applyAlignment="1" applyProtection="1">
      <alignment horizontal="right"/>
    </xf>
    <xf numFmtId="0" fontId="29" fillId="0" borderId="0" xfId="0" applyFont="1" applyAlignment="1" applyProtection="1">
      <alignment horizontal="center" vertical="top"/>
    </xf>
    <xf numFmtId="0" fontId="4" fillId="0" borderId="0" xfId="0" applyFont="1" applyAlignment="1" applyProtection="1">
      <alignment vertical="center"/>
    </xf>
    <xf numFmtId="0" fontId="4" fillId="0" borderId="0" xfId="0" applyFont="1" applyFill="1" applyProtection="1"/>
    <xf numFmtId="49" fontId="4" fillId="0" borderId="0" xfId="0" applyNumberFormat="1" applyFont="1" applyBorder="1" applyAlignment="1" applyProtection="1"/>
    <xf numFmtId="49" fontId="4" fillId="0" borderId="0" xfId="0" applyNumberFormat="1" applyFont="1" applyBorder="1" applyAlignment="1" applyProtection="1">
      <alignment vertical="center"/>
    </xf>
    <xf numFmtId="0" fontId="4" fillId="0" borderId="0" xfId="0" applyFont="1" applyBorder="1" applyAlignment="1" applyProtection="1">
      <alignment vertical="center"/>
    </xf>
    <xf numFmtId="0" fontId="27" fillId="0" borderId="0" xfId="0" applyFont="1" applyFill="1" applyAlignment="1" applyProtection="1">
      <alignment vertical="top" wrapText="1"/>
    </xf>
    <xf numFmtId="0" fontId="33" fillId="3" borderId="1" xfId="0" applyFont="1" applyFill="1" applyBorder="1" applyProtection="1">
      <protection locked="0"/>
    </xf>
    <xf numFmtId="49" fontId="33" fillId="3" borderId="1" xfId="0" applyNumberFormat="1" applyFont="1" applyFill="1" applyBorder="1" applyAlignment="1" applyProtection="1">
      <alignment vertical="center"/>
      <protection locked="0"/>
    </xf>
    <xf numFmtId="49" fontId="33" fillId="3" borderId="1" xfId="0" applyNumberFormat="1" applyFont="1" applyFill="1" applyBorder="1" applyAlignment="1" applyProtection="1">
      <alignment horizontal="left" vertical="center"/>
      <protection locked="0"/>
    </xf>
    <xf numFmtId="0" fontId="33" fillId="3" borderId="1" xfId="0" applyFont="1" applyFill="1" applyBorder="1" applyAlignment="1" applyProtection="1">
      <alignment horizontal="left" vertical="center"/>
      <protection locked="0"/>
    </xf>
    <xf numFmtId="0" fontId="6" fillId="0" borderId="0" xfId="0" applyFont="1" applyAlignment="1" applyProtection="1">
      <alignment vertical="top"/>
    </xf>
    <xf numFmtId="0" fontId="6" fillId="3" borderId="0" xfId="0" applyFont="1" applyFill="1" applyAlignment="1">
      <alignment vertical="top"/>
    </xf>
    <xf numFmtId="0" fontId="33" fillId="3" borderId="11" xfId="0" applyFont="1" applyFill="1" applyBorder="1" applyAlignment="1" applyProtection="1">
      <alignment horizontal="center" vertical="center"/>
      <protection locked="0"/>
    </xf>
    <xf numFmtId="0" fontId="9" fillId="0" borderId="3" xfId="0" applyFont="1" applyBorder="1" applyAlignment="1" applyProtection="1">
      <alignment vertical="top"/>
    </xf>
    <xf numFmtId="0" fontId="10" fillId="0" borderId="3" xfId="0" applyFont="1" applyBorder="1" applyAlignment="1" applyProtection="1">
      <alignment vertical="top"/>
    </xf>
    <xf numFmtId="0" fontId="0" fillId="0" borderId="16" xfId="0" applyBorder="1" applyProtection="1"/>
    <xf numFmtId="0" fontId="14" fillId="0" borderId="16" xfId="0" applyFont="1" applyBorder="1" applyAlignment="1" applyProtection="1">
      <alignment vertical="top"/>
    </xf>
    <xf numFmtId="0" fontId="5" fillId="0" borderId="0" xfId="0" applyFont="1" applyAlignment="1" applyProtection="1">
      <alignment horizontal="center" vertical="center"/>
    </xf>
    <xf numFmtId="0" fontId="6" fillId="0" borderId="3" xfId="0" applyFont="1" applyBorder="1" applyProtection="1"/>
    <xf numFmtId="0" fontId="0" fillId="0" borderId="6" xfId="0" applyBorder="1" applyAlignment="1"/>
    <xf numFmtId="0" fontId="1" fillId="0" borderId="0" xfId="0" applyFont="1" applyBorder="1" applyAlignment="1" applyProtection="1"/>
    <xf numFmtId="0" fontId="7" fillId="0" borderId="0" xfId="0" applyFont="1" applyBorder="1" applyAlignment="1" applyProtection="1"/>
    <xf numFmtId="49" fontId="1" fillId="0" borderId="0" xfId="0" applyNumberFormat="1" applyFont="1" applyBorder="1" applyAlignment="1" applyProtection="1"/>
    <xf numFmtId="0" fontId="6" fillId="0" borderId="0" xfId="0" applyFont="1" applyAlignment="1" applyProtection="1">
      <alignment vertical="center"/>
    </xf>
    <xf numFmtId="0" fontId="0" fillId="0" borderId="0" xfId="0" applyAlignment="1" applyProtection="1">
      <alignment vertical="center"/>
    </xf>
    <xf numFmtId="49" fontId="33" fillId="3" borderId="1" xfId="0" applyNumberFormat="1" applyFont="1" applyFill="1" applyBorder="1" applyAlignment="1" applyProtection="1">
      <alignment horizontal="left" vertical="center"/>
      <protection locked="0"/>
    </xf>
    <xf numFmtId="0" fontId="33" fillId="3" borderId="1" xfId="0" applyFont="1" applyFill="1" applyBorder="1" applyAlignment="1" applyProtection="1">
      <alignment horizontal="left" vertical="center"/>
      <protection locked="0"/>
    </xf>
    <xf numFmtId="0" fontId="6" fillId="0" borderId="1" xfId="0" applyFont="1" applyBorder="1" applyAlignment="1" applyProtection="1">
      <alignment horizontal="center" vertical="center"/>
    </xf>
    <xf numFmtId="0" fontId="9" fillId="0" borderId="0" xfId="0" applyFont="1" applyBorder="1" applyAlignment="1" applyProtection="1">
      <alignment horizontal="center" vertical="top" wrapText="1"/>
    </xf>
    <xf numFmtId="0" fontId="6" fillId="3" borderId="1" xfId="0" applyFont="1" applyFill="1" applyBorder="1" applyAlignment="1" applyProtection="1">
      <alignment horizontal="center" vertical="center"/>
      <protection locked="0"/>
    </xf>
    <xf numFmtId="0" fontId="9" fillId="0" borderId="0" xfId="0" applyFont="1" applyAlignment="1" applyProtection="1">
      <alignment horizontal="center" vertical="top"/>
    </xf>
    <xf numFmtId="0" fontId="0" fillId="0" borderId="10" xfId="0" applyBorder="1" applyAlignment="1" applyProtection="1">
      <alignment vertical="center" wrapText="1"/>
    </xf>
    <xf numFmtId="0" fontId="9" fillId="0" borderId="0" xfId="0" applyFont="1" applyBorder="1" applyAlignment="1" applyProtection="1">
      <alignment horizontal="center" vertical="top" wrapText="1"/>
    </xf>
    <xf numFmtId="0" fontId="8" fillId="3" borderId="6" xfId="0" applyFont="1" applyFill="1" applyBorder="1" applyAlignment="1" applyProtection="1">
      <alignment horizontal="center" vertical="center"/>
      <protection locked="0"/>
    </xf>
    <xf numFmtId="0" fontId="8" fillId="0" borderId="11" xfId="0" applyFont="1" applyBorder="1" applyAlignment="1" applyProtection="1">
      <alignment horizontal="center" vertical="center" wrapText="1"/>
    </xf>
    <xf numFmtId="0" fontId="0" fillId="0" borderId="3" xfId="0" applyFill="1" applyBorder="1" applyAlignment="1" applyProtection="1">
      <alignment horizontal="center" vertical="center"/>
    </xf>
    <xf numFmtId="49" fontId="33" fillId="3" borderId="1" xfId="0" applyNumberFormat="1" applyFont="1" applyFill="1" applyBorder="1" applyAlignment="1" applyProtection="1">
      <alignment horizontal="left" vertical="center"/>
      <protection locked="0"/>
    </xf>
    <xf numFmtId="0" fontId="33" fillId="3" borderId="1" xfId="0" applyFont="1" applyFill="1" applyBorder="1" applyAlignment="1" applyProtection="1">
      <alignment horizontal="left" vertical="center" wrapText="1"/>
      <protection locked="0"/>
    </xf>
    <xf numFmtId="0" fontId="0" fillId="0" borderId="0" xfId="0" applyAlignment="1" applyProtection="1">
      <alignment horizontal="right" vertical="center"/>
    </xf>
    <xf numFmtId="0" fontId="6" fillId="0" borderId="11" xfId="0" applyFont="1" applyBorder="1" applyAlignment="1" applyProtection="1">
      <alignment horizontal="center" vertical="top" wrapText="1"/>
    </xf>
    <xf numFmtId="0" fontId="6" fillId="0" borderId="1" xfId="0" applyFont="1" applyBorder="1" applyAlignment="1" applyProtection="1">
      <alignment horizontal="center"/>
    </xf>
    <xf numFmtId="14" fontId="4" fillId="0" borderId="0" xfId="0" applyNumberFormat="1" applyFont="1" applyProtection="1"/>
    <xf numFmtId="0" fontId="5" fillId="0" borderId="0" xfId="0" applyFont="1" applyAlignment="1" applyProtection="1">
      <alignment vertical="center"/>
    </xf>
    <xf numFmtId="0" fontId="15" fillId="0" borderId="0" xfId="2" applyFont="1" applyProtection="1"/>
    <xf numFmtId="0" fontId="5" fillId="0" borderId="0" xfId="0" applyFont="1" applyBorder="1" applyAlignment="1" applyProtection="1"/>
    <xf numFmtId="0" fontId="4" fillId="0" borderId="0" xfId="0" applyFont="1" applyFill="1" applyBorder="1" applyAlignment="1" applyProtection="1"/>
    <xf numFmtId="49" fontId="5" fillId="0" borderId="0" xfId="0" applyNumberFormat="1" applyFont="1" applyBorder="1" applyAlignment="1" applyProtection="1">
      <alignment horizontal="center" vertical="top"/>
    </xf>
    <xf numFmtId="0" fontId="5" fillId="0" borderId="0" xfId="0" applyNumberFormat="1" applyFont="1" applyBorder="1" applyAlignment="1" applyProtection="1">
      <alignment horizontal="left" vertical="top"/>
    </xf>
    <xf numFmtId="0" fontId="8" fillId="0" borderId="17" xfId="0" applyFont="1" applyFill="1" applyBorder="1" applyAlignment="1" applyProtection="1">
      <alignment vertical="center"/>
    </xf>
    <xf numFmtId="0" fontId="6" fillId="0" borderId="20" xfId="0" applyFont="1" applyBorder="1" applyProtection="1"/>
    <xf numFmtId="0" fontId="0" fillId="0" borderId="21" xfId="0" applyBorder="1" applyProtection="1"/>
    <xf numFmtId="0" fontId="2" fillId="0" borderId="0" xfId="0" applyFont="1" applyAlignment="1" applyProtection="1">
      <alignment wrapText="1"/>
    </xf>
    <xf numFmtId="0" fontId="27" fillId="2" borderId="0" xfId="0" applyFont="1" applyFill="1" applyAlignment="1" applyProtection="1">
      <alignment vertical="top" wrapText="1"/>
    </xf>
    <xf numFmtId="0" fontId="5" fillId="0" borderId="0" xfId="0" applyNumberFormat="1" applyFont="1" applyBorder="1" applyAlignment="1" applyProtection="1">
      <alignment horizontal="center" vertical="top"/>
    </xf>
    <xf numFmtId="0" fontId="5" fillId="0" borderId="11" xfId="0" applyFont="1" applyBorder="1" applyAlignment="1" applyProtection="1"/>
    <xf numFmtId="0" fontId="4" fillId="0" borderId="11" xfId="0" applyFont="1" applyBorder="1" applyAlignment="1" applyProtection="1"/>
    <xf numFmtId="0" fontId="5" fillId="0" borderId="11" xfId="0" applyFont="1" applyBorder="1" applyProtection="1"/>
    <xf numFmtId="0" fontId="4" fillId="0" borderId="0" xfId="0" applyNumberFormat="1" applyFont="1" applyBorder="1" applyAlignment="1" applyProtection="1"/>
    <xf numFmtId="0" fontId="0" fillId="0" borderId="21" xfId="0" applyFill="1" applyBorder="1" applyProtection="1"/>
    <xf numFmtId="49" fontId="5" fillId="0" borderId="0" xfId="0" applyNumberFormat="1" applyFont="1" applyBorder="1" applyAlignment="1" applyProtection="1"/>
    <xf numFmtId="0" fontId="5" fillId="0" borderId="0" xfId="0" applyNumberFormat="1" applyFont="1" applyBorder="1" applyAlignment="1" applyProtection="1"/>
    <xf numFmtId="0" fontId="5" fillId="0" borderId="0" xfId="0" applyFont="1" applyBorder="1" applyAlignment="1" applyProtection="1">
      <alignment vertical="center"/>
    </xf>
    <xf numFmtId="49" fontId="5" fillId="0" borderId="0" xfId="0" applyNumberFormat="1" applyFont="1" applyBorder="1" applyAlignment="1" applyProtection="1">
      <alignment vertical="center"/>
    </xf>
    <xf numFmtId="0" fontId="5" fillId="0" borderId="0" xfId="0" applyFont="1" applyFill="1" applyBorder="1" applyAlignment="1" applyProtection="1"/>
    <xf numFmtId="0" fontId="5" fillId="0" borderId="11" xfId="0" applyNumberFormat="1" applyFont="1" applyBorder="1" applyAlignment="1" applyProtection="1">
      <alignment horizontal="center"/>
    </xf>
    <xf numFmtId="0" fontId="6" fillId="3" borderId="11" xfId="0" applyNumberFormat="1" applyFont="1" applyFill="1" applyBorder="1" applyAlignment="1" applyProtection="1">
      <alignment horizontal="center" vertical="center"/>
      <protection locked="0"/>
    </xf>
    <xf numFmtId="0" fontId="5" fillId="0" borderId="0" xfId="0" applyNumberFormat="1" applyFont="1" applyProtection="1"/>
    <xf numFmtId="0" fontId="6" fillId="0" borderId="0" xfId="0" applyNumberFormat="1" applyFont="1" applyProtection="1"/>
    <xf numFmtId="0" fontId="5" fillId="0" borderId="0" xfId="0" applyFont="1" applyBorder="1" applyProtection="1"/>
    <xf numFmtId="0" fontId="15" fillId="0" borderId="0" xfId="3"/>
    <xf numFmtId="0" fontId="5" fillId="0" borderId="0" xfId="3" applyNumberFormat="1" applyFont="1" applyAlignment="1">
      <alignment horizontal="right"/>
    </xf>
    <xf numFmtId="0" fontId="39" fillId="0" borderId="1" xfId="3" applyFont="1" applyBorder="1"/>
    <xf numFmtId="0" fontId="39" fillId="0" borderId="1" xfId="3" applyFont="1" applyBorder="1"/>
    <xf numFmtId="0" fontId="39" fillId="0" borderId="0" xfId="3" applyNumberFormat="1" applyFont="1" applyAlignment="1">
      <alignment horizontal="center"/>
    </xf>
    <xf numFmtId="0" fontId="0" fillId="0" borderId="0" xfId="0" applyAlignment="1">
      <alignment vertical="top"/>
    </xf>
    <xf numFmtId="0" fontId="5" fillId="0" borderId="0" xfId="3" applyNumberFormat="1" applyFont="1" applyAlignment="1">
      <alignment horizontal="justify" vertical="top" wrapText="1"/>
    </xf>
    <xf numFmtId="0" fontId="29" fillId="0" borderId="0" xfId="3" applyFont="1"/>
    <xf numFmtId="0" fontId="6" fillId="0" borderId="0" xfId="0" applyFont="1" applyFill="1" applyAlignment="1">
      <alignment vertical="center"/>
    </xf>
    <xf numFmtId="0" fontId="5" fillId="0" borderId="0" xfId="0" applyFont="1" applyFill="1" applyAlignment="1" applyProtection="1">
      <alignment horizontal="left" vertical="top" wrapText="1"/>
    </xf>
    <xf numFmtId="0" fontId="14" fillId="0" borderId="17" xfId="0" applyFont="1" applyBorder="1" applyAlignment="1" applyProtection="1">
      <alignment vertical="top"/>
    </xf>
    <xf numFmtId="0" fontId="0" fillId="0" borderId="24" xfId="0" applyBorder="1" applyProtection="1"/>
    <xf numFmtId="0" fontId="0" fillId="0" borderId="25" xfId="0" applyBorder="1" applyProtection="1"/>
    <xf numFmtId="0" fontId="6" fillId="0" borderId="26" xfId="0" applyFont="1" applyBorder="1" applyProtection="1"/>
    <xf numFmtId="0" fontId="6" fillId="0" borderId="0" xfId="0" applyFont="1" applyBorder="1" applyProtection="1"/>
    <xf numFmtId="0" fontId="6" fillId="0" borderId="27" xfId="0" applyFont="1" applyBorder="1" applyAlignment="1" applyProtection="1">
      <alignment horizontal="right"/>
    </xf>
    <xf numFmtId="0" fontId="9" fillId="0" borderId="0" xfId="0" applyFont="1" applyBorder="1" applyAlignment="1" applyProtection="1">
      <alignment horizontal="center" vertical="top"/>
    </xf>
    <xf numFmtId="0" fontId="10" fillId="0" borderId="28" xfId="0" applyFont="1" applyBorder="1" applyAlignment="1" applyProtection="1">
      <alignment vertical="top"/>
    </xf>
    <xf numFmtId="0" fontId="5" fillId="0" borderId="29" xfId="0" applyFont="1" applyBorder="1" applyProtection="1"/>
    <xf numFmtId="0" fontId="7" fillId="0" borderId="20" xfId="0" applyFont="1" applyBorder="1" applyAlignment="1" applyProtection="1"/>
    <xf numFmtId="0" fontId="7" fillId="0" borderId="21" xfId="0" applyFont="1" applyBorder="1" applyAlignment="1" applyProtection="1"/>
    <xf numFmtId="49" fontId="1" fillId="0" borderId="21" xfId="0" applyNumberFormat="1" applyFont="1" applyBorder="1" applyAlignment="1" applyProtection="1"/>
    <xf numFmtId="0" fontId="7" fillId="0" borderId="30" xfId="0" applyFont="1" applyBorder="1" applyAlignment="1" applyProtection="1"/>
    <xf numFmtId="0" fontId="33" fillId="0" borderId="0" xfId="0" applyFont="1" applyFill="1" applyBorder="1" applyAlignment="1" applyProtection="1">
      <alignment horizontal="left" vertical="center" wrapText="1"/>
      <protection locked="0"/>
    </xf>
    <xf numFmtId="0" fontId="5" fillId="0" borderId="0" xfId="0" applyFont="1" applyFill="1" applyAlignment="1" applyProtection="1">
      <alignment wrapText="1"/>
    </xf>
    <xf numFmtId="0" fontId="6" fillId="2" borderId="0" xfId="0" applyNumberFormat="1" applyFont="1" applyFill="1" applyAlignment="1" applyProtection="1">
      <alignment horizontal="center" wrapText="1"/>
    </xf>
    <xf numFmtId="0" fontId="15" fillId="0" borderId="0" xfId="3" applyFont="1"/>
    <xf numFmtId="0" fontId="0" fillId="0" borderId="0" xfId="0" applyFont="1"/>
    <xf numFmtId="0" fontId="15" fillId="0" borderId="1" xfId="3" applyBorder="1"/>
    <xf numFmtId="0" fontId="6" fillId="0" borderId="0" xfId="0" applyFont="1" applyAlignment="1" applyProtection="1">
      <alignment horizontal="left"/>
    </xf>
    <xf numFmtId="0" fontId="2" fillId="0" borderId="0" xfId="0" applyFont="1" applyBorder="1" applyAlignment="1" applyProtection="1">
      <alignment horizontal="center"/>
    </xf>
    <xf numFmtId="0" fontId="5" fillId="0" borderId="0" xfId="0" applyFont="1" applyAlignment="1" applyProtection="1">
      <alignment horizontal="center"/>
    </xf>
    <xf numFmtId="0" fontId="5" fillId="0" borderId="0" xfId="0" applyFont="1" applyFill="1" applyAlignment="1" applyProtection="1">
      <alignment horizontal="center"/>
    </xf>
    <xf numFmtId="0" fontId="5" fillId="0" borderId="0" xfId="0" applyFont="1" applyBorder="1" applyAlignment="1" applyProtection="1">
      <alignment horizontal="center"/>
    </xf>
    <xf numFmtId="0" fontId="6" fillId="0" borderId="0" xfId="0" applyFont="1" applyAlignment="1" applyProtection="1">
      <alignment vertical="center"/>
    </xf>
    <xf numFmtId="0" fontId="16" fillId="0" borderId="0" xfId="0" applyFont="1"/>
    <xf numFmtId="0" fontId="44" fillId="0" borderId="0" xfId="0" applyFont="1"/>
    <xf numFmtId="0" fontId="46" fillId="0" borderId="0" xfId="3" applyFont="1"/>
    <xf numFmtId="0" fontId="46" fillId="0" borderId="0" xfId="3" applyNumberFormat="1" applyFont="1" applyAlignment="1">
      <alignment horizontal="right"/>
    </xf>
    <xf numFmtId="0" fontId="46" fillId="0" borderId="0" xfId="3" applyNumberFormat="1" applyFont="1" applyAlignment="1">
      <alignment vertical="center"/>
    </xf>
    <xf numFmtId="0" fontId="46" fillId="0" borderId="0" xfId="3" applyFont="1" applyBorder="1" applyAlignment="1">
      <alignment horizontal="right"/>
    </xf>
    <xf numFmtId="0" fontId="46" fillId="0" borderId="11" xfId="3" applyFont="1" applyBorder="1" applyAlignment="1">
      <alignment horizontal="center" vertical="top" wrapText="1"/>
    </xf>
    <xf numFmtId="0" fontId="46" fillId="0" borderId="11" xfId="3" applyFont="1" applyBorder="1" applyAlignment="1">
      <alignment vertical="top" wrapText="1"/>
    </xf>
    <xf numFmtId="0" fontId="46" fillId="0" borderId="1" xfId="3" applyFont="1" applyBorder="1" applyAlignment="1"/>
    <xf numFmtId="0" fontId="46" fillId="0" borderId="0" xfId="3" applyFont="1" applyAlignment="1"/>
    <xf numFmtId="0" fontId="27" fillId="0" borderId="0" xfId="0" applyFont="1"/>
    <xf numFmtId="0" fontId="40" fillId="0" borderId="0" xfId="3" applyFont="1" applyBorder="1" applyAlignment="1"/>
    <xf numFmtId="0" fontId="21" fillId="0" borderId="0" xfId="0" applyFont="1"/>
    <xf numFmtId="0" fontId="29" fillId="0" borderId="0" xfId="0" applyFont="1" applyAlignment="1" applyProtection="1">
      <alignment horizontal="center" vertical="top"/>
    </xf>
    <xf numFmtId="0" fontId="4" fillId="0" borderId="3" xfId="0" applyFont="1" applyFill="1" applyBorder="1" applyAlignment="1" applyProtection="1">
      <alignment vertical="center"/>
    </xf>
    <xf numFmtId="0" fontId="33" fillId="0" borderId="3" xfId="0" applyFont="1" applyFill="1" applyBorder="1" applyProtection="1"/>
    <xf numFmtId="0" fontId="32" fillId="0" borderId="0" xfId="0" applyFont="1" applyAlignment="1" applyProtection="1">
      <alignment vertical="top" wrapText="1"/>
    </xf>
    <xf numFmtId="0" fontId="33" fillId="3" borderId="1" xfId="0" applyFont="1" applyFill="1" applyBorder="1" applyAlignment="1" applyProtection="1">
      <alignment horizontal="center" vertical="center"/>
      <protection locked="0"/>
    </xf>
    <xf numFmtId="0" fontId="29" fillId="0" borderId="0" xfId="0" applyFont="1" applyAlignment="1" applyProtection="1">
      <alignment horizontal="center" vertical="top"/>
    </xf>
    <xf numFmtId="0" fontId="33" fillId="0" borderId="0" xfId="0" applyFont="1" applyFill="1" applyBorder="1" applyProtection="1"/>
    <xf numFmtId="0" fontId="4" fillId="0" borderId="0" xfId="0" applyFont="1" applyFill="1" applyBorder="1" applyAlignment="1" applyProtection="1">
      <alignment vertical="center"/>
    </xf>
    <xf numFmtId="0" fontId="6" fillId="0" borderId="0" xfId="0" applyFont="1"/>
    <xf numFmtId="0" fontId="20" fillId="0" borderId="0" xfId="4" applyNumberFormat="1" applyFont="1" applyAlignment="1">
      <alignment wrapText="1"/>
    </xf>
    <xf numFmtId="0" fontId="20" fillId="0" borderId="0" xfId="4" applyNumberFormat="1" applyFont="1" applyAlignment="1">
      <alignment vertical="top" wrapText="1"/>
    </xf>
    <xf numFmtId="0" fontId="5" fillId="0" borderId="0" xfId="4" applyNumberFormat="1" applyFont="1" applyAlignment="1">
      <alignment vertical="top" wrapText="1"/>
    </xf>
    <xf numFmtId="0" fontId="33" fillId="3" borderId="18" xfId="0" applyFont="1" applyFill="1" applyBorder="1" applyAlignment="1" applyProtection="1">
      <alignment horizontal="left" vertical="center" wrapText="1"/>
      <protection locked="0"/>
    </xf>
    <xf numFmtId="0" fontId="6" fillId="0" borderId="12"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3" borderId="11" xfId="0" applyFont="1" applyFill="1" applyBorder="1" applyAlignment="1" applyProtection="1">
      <alignment horizontal="center" vertical="center"/>
    </xf>
    <xf numFmtId="0" fontId="0" fillId="3" borderId="11" xfId="0" applyFill="1" applyBorder="1" applyAlignment="1" applyProtection="1">
      <alignment horizontal="center" vertical="center"/>
    </xf>
    <xf numFmtId="0" fontId="33" fillId="3" borderId="12" xfId="0" applyFont="1" applyFill="1" applyBorder="1" applyAlignment="1" applyProtection="1">
      <alignment horizontal="center" vertical="center" wrapText="1"/>
      <protection locked="0"/>
    </xf>
    <xf numFmtId="0" fontId="34" fillId="3" borderId="2" xfId="0" applyFont="1" applyFill="1" applyBorder="1" applyAlignment="1" applyProtection="1">
      <alignment horizontal="center" vertical="center" wrapText="1"/>
      <protection locked="0"/>
    </xf>
    <xf numFmtId="0" fontId="34" fillId="3" borderId="13" xfId="0" applyFont="1" applyFill="1" applyBorder="1" applyAlignment="1" applyProtection="1">
      <alignment horizontal="center" vertical="center" wrapText="1"/>
      <protection locked="0"/>
    </xf>
    <xf numFmtId="0" fontId="6" fillId="0" borderId="7" xfId="0" applyFont="1" applyBorder="1" applyAlignment="1" applyProtection="1">
      <alignment vertical="center" wrapText="1"/>
    </xf>
    <xf numFmtId="0" fontId="0" fillId="0" borderId="0" xfId="0" applyBorder="1" applyAlignment="1" applyProtection="1">
      <alignment vertical="center" wrapText="1"/>
    </xf>
    <xf numFmtId="0" fontId="0" fillId="0" borderId="8" xfId="0" applyBorder="1" applyAlignment="1" applyProtection="1">
      <alignment vertical="center" wrapText="1"/>
    </xf>
    <xf numFmtId="0" fontId="8" fillId="0" borderId="11" xfId="0" applyFont="1" applyBorder="1" applyAlignment="1" applyProtection="1">
      <alignment horizontal="center" vertical="center" wrapText="1"/>
    </xf>
    <xf numFmtId="0" fontId="33" fillId="3" borderId="1" xfId="0" applyFont="1" applyFill="1" applyBorder="1" applyAlignment="1" applyProtection="1">
      <alignment horizontal="left" vertical="center"/>
      <protection locked="0"/>
    </xf>
    <xf numFmtId="0" fontId="34" fillId="0" borderId="1" xfId="0" applyFont="1" applyBorder="1" applyAlignment="1" applyProtection="1">
      <alignment horizontal="left" vertical="center"/>
      <protection locked="0"/>
    </xf>
    <xf numFmtId="49" fontId="33" fillId="3" borderId="2" xfId="0" applyNumberFormat="1" applyFont="1" applyFill="1" applyBorder="1" applyAlignment="1" applyProtection="1">
      <alignment horizontal="left" vertical="center"/>
      <protection locked="0"/>
    </xf>
    <xf numFmtId="49" fontId="34" fillId="3" borderId="2" xfId="0" applyNumberFormat="1" applyFont="1" applyFill="1" applyBorder="1" applyAlignment="1" applyProtection="1">
      <alignment horizontal="left" vertical="center"/>
      <protection locked="0"/>
    </xf>
    <xf numFmtId="0" fontId="6" fillId="0" borderId="3" xfId="0" applyFont="1" applyFill="1" applyBorder="1" applyAlignment="1" applyProtection="1">
      <alignment horizontal="center" vertical="center"/>
    </xf>
    <xf numFmtId="0" fontId="0" fillId="0" borderId="3" xfId="0" applyFill="1" applyBorder="1" applyAlignment="1" applyProtection="1">
      <alignment horizontal="center" vertical="center"/>
    </xf>
    <xf numFmtId="49" fontId="33" fillId="3" borderId="1" xfId="0" applyNumberFormat="1" applyFont="1" applyFill="1" applyBorder="1" applyAlignment="1" applyProtection="1">
      <alignment horizontal="left" vertical="center"/>
      <protection locked="0"/>
    </xf>
    <xf numFmtId="49" fontId="34" fillId="3" borderId="1" xfId="0" applyNumberFormat="1" applyFont="1" applyFill="1" applyBorder="1" applyAlignment="1" applyProtection="1">
      <alignment horizontal="left" vertical="center"/>
      <protection locked="0"/>
    </xf>
    <xf numFmtId="0" fontId="33" fillId="3" borderId="1" xfId="0" applyFont="1" applyFill="1" applyBorder="1" applyAlignment="1" applyProtection="1">
      <alignment horizontal="left" vertical="center" wrapText="1"/>
      <protection locked="0"/>
    </xf>
    <xf numFmtId="0" fontId="36" fillId="3" borderId="1" xfId="0" applyFont="1" applyFill="1" applyBorder="1" applyAlignment="1" applyProtection="1">
      <alignment horizontal="left" vertical="top" wrapText="1"/>
      <protection locked="0"/>
    </xf>
    <xf numFmtId="0" fontId="33" fillId="3" borderId="19" xfId="0" applyFont="1" applyFill="1" applyBorder="1" applyAlignment="1" applyProtection="1">
      <alignment horizontal="left" vertical="center" wrapText="1"/>
      <protection locked="0"/>
    </xf>
    <xf numFmtId="0" fontId="6" fillId="0" borderId="0" xfId="0" applyFont="1" applyAlignment="1" applyProtection="1">
      <alignment vertical="center"/>
    </xf>
    <xf numFmtId="0" fontId="0" fillId="0" borderId="0" xfId="0" applyAlignment="1" applyProtection="1">
      <alignment vertical="center"/>
    </xf>
    <xf numFmtId="0" fontId="33" fillId="3" borderId="2" xfId="0" applyFont="1" applyFill="1" applyBorder="1" applyAlignment="1" applyProtection="1">
      <alignment horizontal="left" vertical="center"/>
      <protection locked="0"/>
    </xf>
    <xf numFmtId="0" fontId="34" fillId="3" borderId="2" xfId="0" applyFont="1" applyFill="1" applyBorder="1" applyAlignment="1" applyProtection="1">
      <alignment horizontal="left" vertical="center"/>
      <protection locked="0"/>
    </xf>
    <xf numFmtId="0" fontId="35" fillId="3" borderId="1" xfId="1" applyFont="1" applyFill="1" applyBorder="1" applyAlignment="1" applyProtection="1">
      <alignment horizontal="left" vertical="center"/>
      <protection locked="0"/>
    </xf>
    <xf numFmtId="0" fontId="33" fillId="3" borderId="22" xfId="0" applyFont="1" applyFill="1" applyBorder="1" applyAlignment="1" applyProtection="1">
      <alignment horizontal="left" vertical="center"/>
      <protection locked="0"/>
    </xf>
    <xf numFmtId="0" fontId="33" fillId="3" borderId="23" xfId="0" applyFont="1" applyFill="1" applyBorder="1" applyAlignment="1" applyProtection="1">
      <alignment horizontal="left" vertical="center"/>
      <protection locked="0"/>
    </xf>
    <xf numFmtId="0" fontId="6" fillId="0" borderId="4"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9" fillId="0" borderId="3" xfId="0" applyFont="1" applyFill="1" applyBorder="1" applyAlignment="1" applyProtection="1">
      <alignment horizontal="center" vertical="top"/>
    </xf>
    <xf numFmtId="0" fontId="10" fillId="0" borderId="3" xfId="0" applyFont="1" applyBorder="1" applyAlignment="1" applyProtection="1">
      <alignment horizontal="center" vertical="top"/>
    </xf>
    <xf numFmtId="0" fontId="12" fillId="0" borderId="0" xfId="0" applyFont="1" applyAlignment="1" applyProtection="1">
      <alignment horizontal="center" vertical="center"/>
    </xf>
    <xf numFmtId="0" fontId="13" fillId="0" borderId="0" xfId="0" applyFont="1" applyAlignment="1" applyProtection="1">
      <alignment horizontal="center" vertical="center"/>
    </xf>
    <xf numFmtId="0" fontId="6" fillId="0" borderId="0" xfId="0" applyFont="1" applyAlignment="1" applyProtection="1">
      <alignment horizontal="left" vertical="center"/>
    </xf>
    <xf numFmtId="0" fontId="34" fillId="3" borderId="1" xfId="0" applyFont="1" applyFill="1" applyBorder="1" applyAlignment="1" applyProtection="1">
      <alignment horizontal="left" vertical="center"/>
      <protection locked="0"/>
    </xf>
    <xf numFmtId="0" fontId="33" fillId="3" borderId="2" xfId="0" applyFont="1" applyFill="1" applyBorder="1" applyAlignment="1" applyProtection="1">
      <alignment horizontal="left" vertical="center" wrapText="1"/>
      <protection locked="0"/>
    </xf>
    <xf numFmtId="0" fontId="34" fillId="3" borderId="2" xfId="0" applyFont="1" applyFill="1" applyBorder="1" applyAlignment="1" applyProtection="1">
      <alignment horizontal="left" vertical="center" wrapText="1"/>
      <protection locked="0"/>
    </xf>
    <xf numFmtId="0" fontId="6" fillId="0" borderId="0" xfId="0" applyFont="1" applyAlignment="1" applyProtection="1">
      <alignment horizontal="right" vertical="center"/>
    </xf>
    <xf numFmtId="0" fontId="0" fillId="0" borderId="0" xfId="0" applyAlignment="1" applyProtection="1">
      <alignment horizontal="right" vertical="center"/>
    </xf>
    <xf numFmtId="0" fontId="6" fillId="0" borderId="11" xfId="0" applyFont="1" applyBorder="1" applyAlignment="1" applyProtection="1">
      <alignment horizontal="center" vertical="center" wrapText="1"/>
    </xf>
    <xf numFmtId="0" fontId="0" fillId="0" borderId="11" xfId="0" applyBorder="1" applyAlignment="1" applyProtection="1">
      <alignment horizontal="center" vertical="center" wrapText="1"/>
    </xf>
    <xf numFmtId="0" fontId="14" fillId="0" borderId="14"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0" fontId="14" fillId="0" borderId="6" xfId="0" applyFont="1" applyBorder="1" applyAlignment="1" applyProtection="1">
      <alignment horizontal="center" vertical="center" wrapText="1"/>
    </xf>
    <xf numFmtId="0" fontId="6" fillId="0" borderId="0" xfId="0" applyFont="1" applyAlignment="1" applyProtection="1">
      <alignment horizontal="left" vertical="center" wrapText="1"/>
    </xf>
    <xf numFmtId="0" fontId="33" fillId="3" borderId="0" xfId="0" applyNumberFormat="1" applyFont="1" applyFill="1" applyBorder="1" applyAlignment="1" applyProtection="1">
      <alignment horizontal="left" vertical="center" wrapText="1"/>
      <protection locked="0"/>
    </xf>
    <xf numFmtId="0" fontId="16" fillId="0" borderId="11" xfId="0" applyFont="1" applyBorder="1" applyAlignment="1" applyProtection="1">
      <alignment horizontal="left" vertical="top" wrapText="1"/>
    </xf>
    <xf numFmtId="0" fontId="5" fillId="2" borderId="0" xfId="0" applyFont="1" applyFill="1" applyAlignment="1" applyProtection="1">
      <alignment horizontal="left" vertical="center" wrapText="1"/>
    </xf>
    <xf numFmtId="0" fontId="6" fillId="0" borderId="7"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5" fillId="2" borderId="0" xfId="0" applyFont="1" applyFill="1" applyAlignment="1" applyProtection="1">
      <alignment horizontal="left" vertical="top" wrapText="1"/>
    </xf>
    <xf numFmtId="0" fontId="6" fillId="0" borderId="9" xfId="0" applyFont="1" applyBorder="1" applyAlignment="1" applyProtection="1">
      <alignment vertical="center" wrapText="1"/>
    </xf>
    <xf numFmtId="0" fontId="6" fillId="0" borderId="1" xfId="0" applyFont="1" applyBorder="1" applyAlignment="1" applyProtection="1">
      <alignment vertical="center" wrapText="1"/>
    </xf>
    <xf numFmtId="0" fontId="16" fillId="0" borderId="3" xfId="0" applyFont="1" applyBorder="1" applyAlignment="1" applyProtection="1">
      <alignment horizontal="left" vertical="top" wrapText="1"/>
    </xf>
    <xf numFmtId="0" fontId="17" fillId="0" borderId="12" xfId="0" applyFont="1" applyBorder="1" applyAlignment="1" applyProtection="1">
      <alignment horizontal="left" vertical="center"/>
    </xf>
    <xf numFmtId="0" fontId="17" fillId="0" borderId="2" xfId="0" applyFont="1" applyBorder="1" applyAlignment="1" applyProtection="1">
      <alignment horizontal="left" vertical="center"/>
    </xf>
    <xf numFmtId="0" fontId="17" fillId="0" borderId="13" xfId="0" applyFont="1" applyBorder="1" applyAlignment="1" applyProtection="1">
      <alignment horizontal="left" vertical="center"/>
    </xf>
    <xf numFmtId="0" fontId="8" fillId="0" borderId="4" xfId="0" applyFont="1" applyBorder="1" applyAlignment="1" applyProtection="1">
      <alignment vertical="center" wrapText="1"/>
    </xf>
    <xf numFmtId="0" fontId="0" fillId="0" borderId="3" xfId="0" applyBorder="1" applyAlignment="1" applyProtection="1">
      <alignment vertical="center" wrapText="1"/>
    </xf>
    <xf numFmtId="0" fontId="0" fillId="0" borderId="5" xfId="0" applyBorder="1" applyAlignment="1" applyProtection="1">
      <alignment vertical="center" wrapText="1"/>
    </xf>
    <xf numFmtId="0" fontId="19" fillId="0" borderId="4" xfId="0" applyNumberFormat="1" applyFont="1" applyBorder="1" applyAlignment="1" applyProtection="1">
      <alignment vertical="center" wrapText="1"/>
    </xf>
    <xf numFmtId="0" fontId="6" fillId="0" borderId="3" xfId="0" applyNumberFormat="1" applyFont="1" applyBorder="1" applyAlignment="1" applyProtection="1">
      <alignment vertical="center" wrapText="1"/>
    </xf>
    <xf numFmtId="0" fontId="6" fillId="0" borderId="5" xfId="0" applyNumberFormat="1" applyFont="1" applyBorder="1" applyAlignment="1" applyProtection="1">
      <alignment vertical="center" wrapText="1"/>
    </xf>
    <xf numFmtId="0" fontId="19" fillId="0" borderId="12" xfId="0" applyFont="1" applyBorder="1" applyAlignment="1" applyProtection="1">
      <alignment vertical="center" wrapText="1"/>
    </xf>
    <xf numFmtId="0" fontId="6" fillId="0" borderId="2" xfId="0" applyFont="1" applyBorder="1" applyAlignment="1" applyProtection="1">
      <alignment vertical="center" wrapText="1"/>
    </xf>
    <xf numFmtId="0" fontId="6" fillId="0" borderId="13" xfId="0" applyFont="1" applyBorder="1" applyAlignment="1" applyProtection="1">
      <alignment vertical="center" wrapText="1"/>
    </xf>
    <xf numFmtId="0" fontId="6" fillId="0" borderId="4" xfId="0" applyFont="1" applyBorder="1" applyAlignment="1" applyProtection="1">
      <alignment vertical="center" wrapText="1"/>
    </xf>
    <xf numFmtId="0" fontId="0" fillId="0" borderId="5" xfId="0" applyBorder="1" applyAlignment="1" applyProtection="1">
      <alignment vertical="center"/>
    </xf>
    <xf numFmtId="0" fontId="8" fillId="3" borderId="14"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6" fillId="0" borderId="7" xfId="0" applyFont="1" applyFill="1" applyBorder="1" applyAlignment="1" applyProtection="1">
      <alignment vertical="center" wrapText="1"/>
    </xf>
    <xf numFmtId="0" fontId="6" fillId="0" borderId="14"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6" xfId="0" applyFont="1" applyBorder="1" applyAlignment="1" applyProtection="1">
      <alignment horizontal="center" vertical="center"/>
    </xf>
    <xf numFmtId="0" fontId="0" fillId="0" borderId="1" xfId="0" applyBorder="1" applyAlignment="1" applyProtection="1">
      <alignment vertical="center" wrapText="1"/>
    </xf>
    <xf numFmtId="0" fontId="0" fillId="0" borderId="10" xfId="0" applyBorder="1" applyAlignment="1" applyProtection="1">
      <alignment vertical="center" wrapText="1"/>
    </xf>
    <xf numFmtId="0" fontId="6" fillId="0" borderId="1" xfId="0" applyFont="1" applyBorder="1" applyAlignment="1" applyProtection="1">
      <alignment horizontal="center" vertical="center"/>
    </xf>
    <xf numFmtId="0" fontId="0" fillId="0" borderId="1" xfId="0" applyBorder="1" applyAlignment="1" applyProtection="1">
      <alignment horizontal="center" vertical="center"/>
    </xf>
    <xf numFmtId="0" fontId="9" fillId="0" borderId="0" xfId="0" applyFont="1" applyBorder="1" applyAlignment="1" applyProtection="1">
      <alignment horizontal="center" vertical="top" wrapText="1"/>
    </xf>
    <xf numFmtId="0" fontId="2" fillId="0" borderId="0" xfId="0" applyFont="1" applyAlignment="1" applyProtection="1">
      <alignment horizontal="left" wrapText="1"/>
    </xf>
    <xf numFmtId="0" fontId="6" fillId="0" borderId="4"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5" xfId="0" applyFont="1" applyBorder="1" applyAlignment="1" applyProtection="1">
      <alignment horizontal="left" vertical="center" wrapText="1"/>
    </xf>
    <xf numFmtId="0" fontId="6" fillId="0" borderId="9" xfId="0" applyFont="1" applyBorder="1" applyAlignment="1" applyProtection="1">
      <alignment horizontal="left" vertical="center" wrapText="1"/>
    </xf>
    <xf numFmtId="0" fontId="6" fillId="0" borderId="1" xfId="0" applyFont="1" applyBorder="1" applyAlignment="1" applyProtection="1">
      <alignment horizontal="left" vertical="center" wrapText="1"/>
    </xf>
    <xf numFmtId="0" fontId="33" fillId="3" borderId="11" xfId="0" applyFont="1" applyFill="1" applyBorder="1" applyAlignment="1" applyProtection="1">
      <alignment horizontal="left" vertical="center" wrapText="1"/>
      <protection locked="0"/>
    </xf>
    <xf numFmtId="0" fontId="6" fillId="2" borderId="0" xfId="0" applyFont="1" applyFill="1" applyAlignment="1" applyProtection="1">
      <alignment horizontal="center" vertical="top" wrapText="1"/>
    </xf>
    <xf numFmtId="0" fontId="27" fillId="2" borderId="0" xfId="0" applyFont="1" applyFill="1" applyAlignment="1" applyProtection="1">
      <alignment horizontal="left" vertical="top" wrapText="1"/>
    </xf>
    <xf numFmtId="0" fontId="14" fillId="0" borderId="11" xfId="0" applyFont="1" applyBorder="1" applyAlignment="1" applyProtection="1">
      <alignment horizontal="center" vertical="top" wrapText="1"/>
    </xf>
    <xf numFmtId="0" fontId="26" fillId="0" borderId="11" xfId="0" applyFont="1" applyBorder="1" applyAlignment="1" applyProtection="1">
      <alignment horizontal="left" vertical="top" wrapText="1"/>
    </xf>
    <xf numFmtId="0" fontId="16" fillId="5" borderId="11" xfId="0" applyFont="1" applyFill="1" applyBorder="1" applyAlignment="1" applyProtection="1">
      <alignment horizontal="left" vertical="top" wrapText="1"/>
      <protection locked="0"/>
    </xf>
    <xf numFmtId="0" fontId="24" fillId="4" borderId="0" xfId="0" applyFont="1" applyFill="1" applyAlignment="1" applyProtection="1">
      <alignment horizontal="left" vertical="top" wrapText="1" indent="5"/>
    </xf>
    <xf numFmtId="0" fontId="14" fillId="4" borderId="0" xfId="0" applyFont="1" applyFill="1" applyAlignment="1" applyProtection="1">
      <alignment horizontal="left" vertical="top" wrapText="1" indent="5"/>
    </xf>
    <xf numFmtId="0" fontId="6" fillId="0" borderId="0" xfId="0" applyFont="1" applyAlignment="1" applyProtection="1">
      <alignment horizontal="left" vertical="top" wrapText="1"/>
    </xf>
    <xf numFmtId="0" fontId="33" fillId="0" borderId="1" xfId="0" applyFont="1" applyBorder="1" applyAlignment="1" applyProtection="1">
      <alignment horizontal="left" vertical="top" wrapText="1"/>
    </xf>
    <xf numFmtId="0" fontId="33" fillId="0" borderId="1" xfId="0" applyFont="1" applyBorder="1" applyAlignment="1" applyProtection="1">
      <alignment horizontal="left" vertical="center" wrapText="1"/>
    </xf>
    <xf numFmtId="0" fontId="6" fillId="3" borderId="1" xfId="0" applyFont="1" applyFill="1" applyBorder="1" applyAlignment="1" applyProtection="1">
      <alignment horizontal="center" vertical="center"/>
      <protection locked="0"/>
    </xf>
    <xf numFmtId="0" fontId="6" fillId="0" borderId="1" xfId="0" applyFont="1" applyBorder="1" applyAlignment="1" applyProtection="1">
      <alignment horizontal="center"/>
    </xf>
    <xf numFmtId="0" fontId="6" fillId="0" borderId="11" xfId="0" quotePrefix="1" applyFont="1" applyBorder="1" applyAlignment="1" applyProtection="1">
      <alignment horizontal="left" vertical="top" wrapText="1"/>
    </xf>
    <xf numFmtId="0" fontId="6" fillId="0" borderId="11" xfId="0" applyFont="1" applyBorder="1" applyAlignment="1" applyProtection="1">
      <alignment horizontal="left" vertical="top" wrapText="1"/>
    </xf>
    <xf numFmtId="3" fontId="16" fillId="5" borderId="11" xfId="0" applyNumberFormat="1" applyFont="1" applyFill="1" applyBorder="1" applyAlignment="1" applyProtection="1">
      <alignment horizontal="left" vertical="top" wrapText="1"/>
      <protection locked="0"/>
    </xf>
    <xf numFmtId="0" fontId="9" fillId="0" borderId="0" xfId="0" applyFont="1" applyAlignment="1" applyProtection="1">
      <alignment horizontal="center" vertical="top"/>
    </xf>
    <xf numFmtId="0" fontId="6" fillId="0" borderId="11" xfId="0" applyFont="1" applyBorder="1" applyAlignment="1" applyProtection="1">
      <alignment horizontal="center" vertical="top" wrapText="1"/>
    </xf>
    <xf numFmtId="0" fontId="16" fillId="0" borderId="11" xfId="0" applyFont="1" applyBorder="1" applyAlignment="1" applyProtection="1">
      <alignment horizontal="center" vertical="top" wrapText="1"/>
    </xf>
    <xf numFmtId="0" fontId="6" fillId="0" borderId="4" xfId="0" applyFont="1" applyBorder="1" applyAlignment="1" applyProtection="1">
      <alignment horizontal="center" vertical="top" wrapText="1"/>
    </xf>
    <xf numFmtId="0" fontId="6" fillId="0" borderId="5" xfId="0" applyFont="1" applyBorder="1" applyAlignment="1" applyProtection="1">
      <alignment horizontal="center" vertical="top" wrapText="1"/>
    </xf>
    <xf numFmtId="0" fontId="6" fillId="0" borderId="7" xfId="0" applyFont="1" applyBorder="1" applyAlignment="1" applyProtection="1">
      <alignment horizontal="center" vertical="top" wrapText="1"/>
    </xf>
    <xf numFmtId="0" fontId="6" fillId="0" borderId="8" xfId="0" applyFont="1" applyBorder="1" applyAlignment="1" applyProtection="1">
      <alignment horizontal="center" vertical="top" wrapText="1"/>
    </xf>
    <xf numFmtId="0" fontId="6" fillId="0" borderId="9" xfId="0" applyFont="1" applyBorder="1" applyAlignment="1" applyProtection="1">
      <alignment horizontal="center" vertical="top" wrapText="1"/>
    </xf>
    <xf numFmtId="0" fontId="6" fillId="0" borderId="10" xfId="0" applyFont="1" applyBorder="1" applyAlignment="1" applyProtection="1">
      <alignment horizontal="center" vertical="top" wrapText="1"/>
    </xf>
    <xf numFmtId="0" fontId="29" fillId="0" borderId="0" xfId="0" applyFont="1" applyAlignment="1" applyProtection="1">
      <alignment horizontal="center" vertical="top"/>
    </xf>
    <xf numFmtId="0" fontId="5" fillId="0" borderId="0" xfId="0" applyFont="1" applyFill="1" applyAlignment="1" applyProtection="1">
      <alignment horizontal="right"/>
    </xf>
    <xf numFmtId="0" fontId="4" fillId="0" borderId="0" xfId="0" applyFont="1" applyFill="1" applyAlignment="1" applyProtection="1">
      <alignment horizontal="right"/>
    </xf>
    <xf numFmtId="0" fontId="20" fillId="0" borderId="0" xfId="0" applyFont="1" applyAlignment="1" applyProtection="1">
      <alignment horizontal="center" vertical="center"/>
    </xf>
    <xf numFmtId="0" fontId="4" fillId="0" borderId="0" xfId="0" applyFont="1" applyAlignment="1" applyProtection="1">
      <alignment horizontal="center" vertical="center"/>
    </xf>
    <xf numFmtId="0" fontId="35" fillId="0" borderId="1" xfId="0" applyNumberFormat="1" applyFont="1" applyFill="1" applyBorder="1" applyAlignment="1" applyProtection="1">
      <alignment horizontal="left" vertical="center" wrapText="1"/>
    </xf>
    <xf numFmtId="0" fontId="38" fillId="0" borderId="1" xfId="0" applyNumberFormat="1" applyFont="1" applyFill="1" applyBorder="1" applyAlignment="1" applyProtection="1">
      <alignment horizontal="left" vertical="center" wrapText="1"/>
    </xf>
    <xf numFmtId="0" fontId="29" fillId="0" borderId="3" xfId="0" applyFont="1" applyBorder="1" applyAlignment="1" applyProtection="1">
      <alignment horizontal="center" vertical="top"/>
    </xf>
    <xf numFmtId="0" fontId="30" fillId="0" borderId="3" xfId="0" applyFont="1" applyBorder="1" applyAlignment="1" applyProtection="1">
      <alignment horizontal="center" vertical="top"/>
    </xf>
    <xf numFmtId="0" fontId="5" fillId="0" borderId="0" xfId="0" applyFont="1" applyAlignment="1" applyProtection="1">
      <alignment vertical="center" wrapText="1"/>
    </xf>
    <xf numFmtId="0" fontId="32" fillId="0" borderId="0" xfId="0" applyFont="1" applyAlignment="1" applyProtection="1">
      <alignment horizontal="left" vertical="top" wrapText="1"/>
    </xf>
    <xf numFmtId="0" fontId="35" fillId="0" borderId="1" xfId="0" applyFont="1" applyBorder="1" applyAlignment="1" applyProtection="1">
      <alignment horizontal="left" vertical="center" wrapText="1"/>
    </xf>
    <xf numFmtId="0" fontId="38" fillId="0" borderId="1" xfId="0" applyFont="1" applyBorder="1" applyAlignment="1" applyProtection="1">
      <alignment horizontal="left" vertical="center" wrapText="1"/>
    </xf>
    <xf numFmtId="0" fontId="5" fillId="0" borderId="3" xfId="0" applyFont="1" applyBorder="1" applyAlignment="1" applyProtection="1">
      <alignment vertical="center" wrapText="1"/>
    </xf>
    <xf numFmtId="0" fontId="4" fillId="0" borderId="3" xfId="0" applyFont="1" applyBorder="1" applyAlignment="1" applyProtection="1">
      <alignment vertical="center" wrapText="1"/>
    </xf>
    <xf numFmtId="0" fontId="34" fillId="0" borderId="1" xfId="0" applyFont="1" applyBorder="1" applyAlignment="1" applyProtection="1">
      <alignment horizontal="left" vertical="center" wrapText="1"/>
    </xf>
    <xf numFmtId="0" fontId="33" fillId="3" borderId="1" xfId="0" applyFont="1" applyFill="1" applyBorder="1" applyAlignment="1" applyProtection="1">
      <alignment horizontal="left"/>
      <protection locked="0"/>
    </xf>
    <xf numFmtId="49" fontId="5" fillId="0" borderId="0" xfId="0" applyNumberFormat="1" applyFont="1" applyBorder="1" applyAlignment="1" applyProtection="1">
      <alignment vertical="center" wrapText="1"/>
    </xf>
    <xf numFmtId="0" fontId="4" fillId="0" borderId="0" xfId="0" applyFont="1" applyAlignment="1" applyProtection="1">
      <alignment vertical="center" wrapText="1"/>
    </xf>
    <xf numFmtId="0" fontId="5" fillId="0" borderId="1" xfId="0" applyFont="1" applyBorder="1" applyAlignment="1" applyProtection="1">
      <alignment vertical="center"/>
    </xf>
    <xf numFmtId="0" fontId="4" fillId="0" borderId="1" xfId="0" applyFont="1" applyBorder="1" applyAlignment="1" applyProtection="1">
      <alignment vertical="center"/>
    </xf>
    <xf numFmtId="0" fontId="5" fillId="0" borderId="0" xfId="0" applyFont="1" applyBorder="1" applyAlignment="1" applyProtection="1">
      <alignment vertical="center" wrapText="1"/>
    </xf>
    <xf numFmtId="0" fontId="4" fillId="0" borderId="0" xfId="0" applyFont="1" applyBorder="1" applyAlignment="1" applyProtection="1">
      <alignment vertical="center" wrapText="1"/>
    </xf>
    <xf numFmtId="0" fontId="6" fillId="3" borderId="11"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xf>
    <xf numFmtId="0" fontId="6" fillId="0" borderId="12"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11" xfId="0" applyFont="1" applyFill="1" applyBorder="1" applyAlignment="1" applyProtection="1">
      <alignment vertical="center" wrapText="1"/>
    </xf>
    <xf numFmtId="0" fontId="0" fillId="0" borderId="11" xfId="0" applyFill="1" applyBorder="1" applyAlignment="1" applyProtection="1">
      <alignment vertical="center" wrapText="1"/>
    </xf>
    <xf numFmtId="0" fontId="0" fillId="0" borderId="11" xfId="0" applyFill="1" applyBorder="1" applyAlignment="1" applyProtection="1">
      <alignment vertical="center"/>
    </xf>
    <xf numFmtId="0" fontId="8" fillId="0" borderId="11" xfId="0" applyFont="1" applyFill="1" applyBorder="1" applyAlignment="1" applyProtection="1">
      <alignment horizontal="center" vertical="center"/>
    </xf>
    <xf numFmtId="0" fontId="6" fillId="0" borderId="7"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0" fillId="0" borderId="0" xfId="0" applyFill="1" applyBorder="1" applyAlignment="1" applyProtection="1">
      <alignment vertical="center" wrapText="1"/>
    </xf>
    <xf numFmtId="0" fontId="6" fillId="0" borderId="3" xfId="0" applyFont="1" applyBorder="1" applyAlignment="1" applyProtection="1">
      <alignment horizontal="left" vertical="top" wrapText="1"/>
    </xf>
    <xf numFmtId="0" fontId="8" fillId="0" borderId="12" xfId="0" applyFont="1" applyBorder="1" applyAlignment="1" applyProtection="1">
      <alignment horizontal="left" vertical="center"/>
    </xf>
    <xf numFmtId="0" fontId="8" fillId="0" borderId="2" xfId="0" applyFont="1" applyBorder="1" applyAlignment="1" applyProtection="1">
      <alignment horizontal="left" vertical="center"/>
    </xf>
    <xf numFmtId="0" fontId="8" fillId="0" borderId="13" xfId="0" applyFont="1" applyBorder="1" applyAlignment="1" applyProtection="1">
      <alignment horizontal="left" vertical="center"/>
    </xf>
    <xf numFmtId="0" fontId="5" fillId="0" borderId="0" xfId="0" applyFont="1" applyFill="1" applyAlignment="1" applyProtection="1">
      <alignment horizontal="left" vertical="center" wrapText="1"/>
    </xf>
    <xf numFmtId="0" fontId="6" fillId="0" borderId="12" xfId="0" applyFont="1" applyBorder="1" applyAlignment="1" applyProtection="1">
      <alignment horizontal="left" vertical="top" wrapText="1"/>
    </xf>
    <xf numFmtId="0" fontId="6" fillId="0" borderId="2" xfId="0" applyFont="1" applyBorder="1" applyAlignment="1" applyProtection="1">
      <alignment horizontal="left" vertical="top" wrapText="1"/>
    </xf>
    <xf numFmtId="0" fontId="6" fillId="0" borderId="13" xfId="0" applyFont="1" applyBorder="1" applyAlignment="1" applyProtection="1">
      <alignment horizontal="left" vertical="top" wrapText="1"/>
    </xf>
    <xf numFmtId="0" fontId="8" fillId="0" borderId="12"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33" fillId="3" borderId="1" xfId="0" applyNumberFormat="1" applyFont="1" applyFill="1" applyBorder="1" applyAlignment="1" applyProtection="1">
      <alignment horizontal="left" vertical="center" wrapText="1"/>
      <protection locked="0"/>
    </xf>
    <xf numFmtId="0" fontId="33" fillId="0" borderId="18" xfId="0" applyFont="1" applyFill="1" applyBorder="1" applyAlignment="1" applyProtection="1">
      <alignment horizontal="left" vertical="center" wrapText="1"/>
    </xf>
    <xf numFmtId="0" fontId="33" fillId="0" borderId="19" xfId="0" applyFont="1" applyFill="1" applyBorder="1" applyAlignment="1" applyProtection="1">
      <alignment horizontal="left" vertical="center" wrapText="1"/>
    </xf>
    <xf numFmtId="0" fontId="33" fillId="0" borderId="22" xfId="0" applyFont="1" applyFill="1" applyBorder="1" applyAlignment="1" applyProtection="1">
      <alignment horizontal="left" vertical="center"/>
    </xf>
    <xf numFmtId="0" fontId="33" fillId="0" borderId="23" xfId="0" applyFont="1" applyFill="1" applyBorder="1" applyAlignment="1" applyProtection="1">
      <alignment horizontal="left" vertical="center"/>
    </xf>
    <xf numFmtId="0" fontId="6" fillId="0" borderId="21" xfId="0" applyFont="1" applyBorder="1" applyAlignment="1" applyProtection="1">
      <alignment horizontal="left" vertical="center"/>
    </xf>
    <xf numFmtId="0" fontId="35" fillId="0" borderId="1" xfId="0" applyNumberFormat="1" applyFont="1" applyFill="1" applyBorder="1" applyAlignment="1" applyProtection="1">
      <alignment horizontal="left" vertical="center"/>
    </xf>
    <xf numFmtId="0" fontId="38" fillId="0" borderId="1" xfId="0" applyNumberFormat="1" applyFont="1" applyFill="1" applyBorder="1" applyAlignment="1" applyProtection="1">
      <alignment horizontal="left" vertical="center"/>
    </xf>
    <xf numFmtId="49" fontId="33" fillId="3" borderId="2" xfId="0" applyNumberFormat="1" applyFont="1" applyFill="1" applyBorder="1" applyAlignment="1" applyProtection="1">
      <alignment horizontal="center" vertical="center"/>
      <protection locked="0"/>
    </xf>
    <xf numFmtId="0" fontId="5" fillId="0" borderId="11" xfId="0" applyFont="1" applyBorder="1" applyAlignment="1" applyProtection="1">
      <alignment horizontal="center" vertical="center" wrapText="1"/>
    </xf>
    <xf numFmtId="0" fontId="5" fillId="0" borderId="0" xfId="3" applyNumberFormat="1" applyFont="1" applyAlignment="1">
      <alignment horizontal="justify" vertical="top" wrapText="1"/>
    </xf>
    <xf numFmtId="0" fontId="5" fillId="0" borderId="0" xfId="3" applyFont="1" applyAlignment="1">
      <alignment vertical="top"/>
    </xf>
    <xf numFmtId="0" fontId="5" fillId="0" borderId="0" xfId="3" applyNumberFormat="1" applyFont="1" applyAlignment="1">
      <alignment horizontal="justify" vertical="top"/>
    </xf>
    <xf numFmtId="0" fontId="39" fillId="0" borderId="0" xfId="3" applyNumberFormat="1" applyFont="1" applyAlignment="1">
      <alignment horizontal="center"/>
    </xf>
    <xf numFmtId="0" fontId="5" fillId="0" borderId="0" xfId="3" applyNumberFormat="1" applyFont="1" applyAlignment="1">
      <alignment horizontal="center"/>
    </xf>
    <xf numFmtId="0" fontId="5" fillId="0" borderId="0" xfId="3" applyFont="1"/>
    <xf numFmtId="0" fontId="5" fillId="0" borderId="0" xfId="3" applyNumberFormat="1" applyFont="1" applyAlignment="1">
      <alignment horizontal="right"/>
    </xf>
    <xf numFmtId="0" fontId="20" fillId="0" borderId="1" xfId="3" applyFont="1" applyBorder="1"/>
    <xf numFmtId="0" fontId="39" fillId="0" borderId="1" xfId="3" applyFont="1" applyBorder="1"/>
    <xf numFmtId="0" fontId="5" fillId="0" borderId="0" xfId="3" applyNumberFormat="1" applyFont="1" applyAlignment="1">
      <alignment horizontal="center" vertical="center"/>
    </xf>
    <xf numFmtId="0" fontId="20" fillId="0" borderId="0" xfId="3" applyNumberFormat="1" applyFont="1" applyAlignment="1">
      <alignment horizontal="justify" vertical="center" wrapText="1"/>
    </xf>
    <xf numFmtId="0" fontId="20" fillId="0" borderId="1" xfId="3" applyNumberFormat="1" applyFont="1" applyBorder="1" applyAlignment="1">
      <alignment horizontal="justify" vertical="center" wrapText="1"/>
    </xf>
    <xf numFmtId="0" fontId="5" fillId="0" borderId="0" xfId="3" applyNumberFormat="1" applyFont="1" applyAlignment="1">
      <alignment vertical="center"/>
    </xf>
    <xf numFmtId="0" fontId="5" fillId="0" borderId="0" xfId="4" applyNumberFormat="1" applyFont="1" applyAlignment="1">
      <alignment horizontal="left" vertical="center"/>
    </xf>
    <xf numFmtId="0" fontId="20" fillId="0" borderId="0" xfId="4" applyNumberFormat="1" applyFont="1" applyAlignment="1">
      <alignment horizontal="left" vertical="top" wrapText="1"/>
    </xf>
    <xf numFmtId="0" fontId="46" fillId="0" borderId="0" xfId="3" applyFont="1" applyAlignment="1">
      <alignment horizontal="justify" vertical="top" wrapText="1"/>
    </xf>
    <xf numFmtId="0" fontId="46" fillId="0" borderId="4" xfId="3" applyFont="1" applyBorder="1" applyAlignment="1">
      <alignment horizontal="center" vertical="top" wrapText="1"/>
    </xf>
    <xf numFmtId="0" fontId="46" fillId="0" borderId="3" xfId="3" applyFont="1" applyBorder="1" applyAlignment="1">
      <alignment horizontal="center" vertical="top" wrapText="1"/>
    </xf>
    <xf numFmtId="0" fontId="46" fillId="0" borderId="5" xfId="3" applyFont="1" applyBorder="1" applyAlignment="1">
      <alignment horizontal="center" vertical="top" wrapText="1"/>
    </xf>
    <xf numFmtId="0" fontId="46" fillId="0" borderId="7" xfId="3" applyFont="1" applyBorder="1" applyAlignment="1">
      <alignment horizontal="center" vertical="top" wrapText="1"/>
    </xf>
    <xf numFmtId="0" fontId="46" fillId="0" borderId="0" xfId="3" applyFont="1" applyBorder="1" applyAlignment="1">
      <alignment horizontal="center" vertical="top" wrapText="1"/>
    </xf>
    <xf numFmtId="0" fontId="46" fillId="0" borderId="8" xfId="3" applyFont="1" applyBorder="1" applyAlignment="1">
      <alignment horizontal="center" vertical="top" wrapText="1"/>
    </xf>
    <xf numFmtId="0" fontId="46" fillId="0" borderId="9" xfId="3" applyFont="1" applyBorder="1" applyAlignment="1">
      <alignment horizontal="center" vertical="top" wrapText="1"/>
    </xf>
    <xf numFmtId="0" fontId="46" fillId="0" borderId="1" xfId="3" applyFont="1" applyBorder="1" applyAlignment="1">
      <alignment horizontal="center" vertical="top" wrapText="1"/>
    </xf>
    <xf numFmtId="0" fontId="46" fillId="0" borderId="10" xfId="3" applyFont="1" applyBorder="1" applyAlignment="1">
      <alignment horizontal="center" vertical="top" wrapText="1"/>
    </xf>
    <xf numFmtId="0" fontId="46" fillId="0" borderId="1" xfId="3" applyFont="1" applyBorder="1" applyAlignment="1">
      <alignment horizontal="left" vertical="top" wrapText="1"/>
    </xf>
    <xf numFmtId="0" fontId="46" fillId="0" borderId="11" xfId="3" applyFont="1" applyBorder="1" applyAlignment="1">
      <alignment horizontal="center" vertical="top" wrapText="1"/>
    </xf>
    <xf numFmtId="0" fontId="46" fillId="0" borderId="11" xfId="3" applyFont="1" applyBorder="1" applyAlignment="1">
      <alignment horizontal="center" vertical="top"/>
    </xf>
    <xf numFmtId="0" fontId="46" fillId="0" borderId="11" xfId="3" applyFont="1" applyBorder="1" applyAlignment="1">
      <alignment horizontal="left" vertical="top" wrapText="1"/>
    </xf>
    <xf numFmtId="0" fontId="45" fillId="0" borderId="0" xfId="3" applyNumberFormat="1" applyFont="1" applyAlignment="1">
      <alignment horizontal="center"/>
    </xf>
    <xf numFmtId="0" fontId="45" fillId="0" borderId="1" xfId="3" applyFont="1" applyBorder="1"/>
    <xf numFmtId="0" fontId="40" fillId="0" borderId="0" xfId="3" applyNumberFormat="1" applyFont="1" applyAlignment="1">
      <alignment horizontal="center"/>
    </xf>
    <xf numFmtId="0" fontId="45" fillId="0" borderId="1" xfId="3" applyFont="1" applyBorder="1" applyAlignment="1">
      <alignment horizontal="center"/>
    </xf>
    <xf numFmtId="0" fontId="46" fillId="0" borderId="0" xfId="3" applyNumberFormat="1" applyFont="1" applyAlignment="1">
      <alignment horizontal="left" vertical="center" wrapText="1"/>
    </xf>
    <xf numFmtId="0" fontId="46" fillId="0" borderId="1" xfId="3" applyNumberFormat="1" applyFont="1" applyBorder="1" applyAlignment="1">
      <alignment horizontal="left" vertical="center" wrapText="1"/>
    </xf>
    <xf numFmtId="0" fontId="40" fillId="0" borderId="3" xfId="3" applyNumberFormat="1" applyFont="1" applyBorder="1" applyAlignment="1">
      <alignment horizontal="center" vertical="center" wrapText="1"/>
    </xf>
    <xf numFmtId="0" fontId="46" fillId="0" borderId="0" xfId="3" applyNumberFormat="1" applyFont="1" applyAlignment="1">
      <alignment horizontal="justify" vertical="top" wrapText="1"/>
    </xf>
    <xf numFmtId="0" fontId="40" fillId="0" borderId="3" xfId="3" applyFont="1" applyBorder="1" applyAlignment="1">
      <alignment horizontal="center"/>
    </xf>
    <xf numFmtId="0" fontId="46" fillId="0" borderId="0" xfId="3" applyFont="1" applyAlignment="1">
      <alignment horizontal="left" vertical="top" wrapText="1"/>
    </xf>
    <xf numFmtId="0" fontId="46" fillId="0" borderId="0" xfId="3" applyFont="1" applyAlignment="1">
      <alignment horizontal="left" vertical="top"/>
    </xf>
    <xf numFmtId="0" fontId="46" fillId="0" borderId="0" xfId="3" applyNumberFormat="1" applyFont="1" applyAlignment="1">
      <alignment horizontal="left" vertical="top"/>
    </xf>
    <xf numFmtId="0" fontId="29" fillId="0" borderId="0" xfId="3" applyNumberFormat="1" applyFont="1" applyAlignment="1">
      <alignment horizontal="center"/>
    </xf>
    <xf numFmtId="0" fontId="46" fillId="0" borderId="0" xfId="3" applyNumberFormat="1" applyFont="1" applyAlignment="1">
      <alignment vertical="center" wrapText="1"/>
    </xf>
    <xf numFmtId="0" fontId="40" fillId="0" borderId="0" xfId="3" applyFont="1" applyAlignment="1">
      <alignment horizontal="left" wrapText="1"/>
    </xf>
    <xf numFmtId="0" fontId="40" fillId="0" borderId="0" xfId="3" applyFont="1" applyAlignment="1">
      <alignment horizontal="left"/>
    </xf>
    <xf numFmtId="0" fontId="45" fillId="0" borderId="0" xfId="3" applyFont="1" applyAlignment="1">
      <alignment horizontal="justify" vertical="top" wrapText="1"/>
    </xf>
    <xf numFmtId="0" fontId="46" fillId="0" borderId="0" xfId="3" applyFont="1" applyAlignment="1">
      <alignment horizontal="center"/>
    </xf>
    <xf numFmtId="0" fontId="46" fillId="0" borderId="0" xfId="3" applyFont="1" applyAlignment="1">
      <alignment horizontal="right"/>
    </xf>
    <xf numFmtId="0" fontId="46" fillId="0" borderId="1" xfId="3" applyFont="1" applyBorder="1" applyAlignment="1">
      <alignment horizontal="center"/>
    </xf>
    <xf numFmtId="0" fontId="33" fillId="0" borderId="0" xfId="0" applyFont="1" applyFill="1" applyBorder="1" applyAlignment="1" applyProtection="1">
      <alignment horizontal="left"/>
    </xf>
    <xf numFmtId="0" fontId="35" fillId="5" borderId="1" xfId="0" applyFont="1" applyFill="1" applyBorder="1" applyAlignment="1" applyProtection="1">
      <alignment horizontal="left" vertical="center" wrapText="1"/>
      <protection locked="0"/>
    </xf>
    <xf numFmtId="0" fontId="38" fillId="5" borderId="1" xfId="0" applyFont="1" applyFill="1" applyBorder="1" applyAlignment="1" applyProtection="1">
      <alignment horizontal="left" vertical="center" wrapText="1"/>
      <protection locked="0"/>
    </xf>
    <xf numFmtId="0" fontId="5" fillId="0" borderId="1" xfId="0" applyFont="1" applyBorder="1" applyAlignment="1" applyProtection="1">
      <alignment horizontal="left"/>
    </xf>
    <xf numFmtId="0" fontId="47" fillId="0" borderId="3" xfId="0" applyFont="1" applyBorder="1" applyAlignment="1" applyProtection="1">
      <alignment horizontal="center"/>
    </xf>
  </cellXfs>
  <cellStyles count="5">
    <cellStyle name="Гиперссылка" xfId="1" builtinId="8"/>
    <cellStyle name="Обычный" xfId="0" builtinId="0"/>
    <cellStyle name="Обычный_Лист1" xfId="2"/>
    <cellStyle name="Обычный_Лист2" xfId="3"/>
    <cellStyle name="Обычный_Согласие на обработку"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428625</xdr:colOff>
          <xdr:row>42</xdr:row>
          <xdr:rowOff>123825</xdr:rowOff>
        </xdr:from>
        <xdr:to>
          <xdr:col>3</xdr:col>
          <xdr:colOff>600075</xdr:colOff>
          <xdr:row>42</xdr:row>
          <xdr:rowOff>295275</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42</xdr:row>
          <xdr:rowOff>123825</xdr:rowOff>
        </xdr:from>
        <xdr:to>
          <xdr:col>8</xdr:col>
          <xdr:colOff>561975</xdr:colOff>
          <xdr:row>42</xdr:row>
          <xdr:rowOff>295275</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55</xdr:row>
          <xdr:rowOff>28575</xdr:rowOff>
        </xdr:from>
        <xdr:to>
          <xdr:col>7</xdr:col>
          <xdr:colOff>552450</xdr:colOff>
          <xdr:row>56</xdr:row>
          <xdr:rowOff>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55</xdr:row>
          <xdr:rowOff>28575</xdr:rowOff>
        </xdr:from>
        <xdr:to>
          <xdr:col>6</xdr:col>
          <xdr:colOff>400050</xdr:colOff>
          <xdr:row>56</xdr:row>
          <xdr:rowOff>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57</xdr:row>
          <xdr:rowOff>28575</xdr:rowOff>
        </xdr:from>
        <xdr:to>
          <xdr:col>2</xdr:col>
          <xdr:colOff>638175</xdr:colOff>
          <xdr:row>57</xdr:row>
          <xdr:rowOff>200025</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57</xdr:row>
          <xdr:rowOff>28575</xdr:rowOff>
        </xdr:from>
        <xdr:to>
          <xdr:col>3</xdr:col>
          <xdr:colOff>685800</xdr:colOff>
          <xdr:row>57</xdr:row>
          <xdr:rowOff>200025</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79</xdr:row>
          <xdr:rowOff>0</xdr:rowOff>
        </xdr:from>
        <xdr:to>
          <xdr:col>7</xdr:col>
          <xdr:colOff>552450</xdr:colOff>
          <xdr:row>79</xdr:row>
          <xdr:rowOff>171450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42</xdr:row>
          <xdr:rowOff>123825</xdr:rowOff>
        </xdr:from>
        <xdr:to>
          <xdr:col>5</xdr:col>
          <xdr:colOff>600075</xdr:colOff>
          <xdr:row>42</xdr:row>
          <xdr:rowOff>295275</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43</xdr:row>
          <xdr:rowOff>123825</xdr:rowOff>
        </xdr:from>
        <xdr:to>
          <xdr:col>3</xdr:col>
          <xdr:colOff>609600</xdr:colOff>
          <xdr:row>43</xdr:row>
          <xdr:rowOff>295275</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43</xdr:row>
          <xdr:rowOff>123825</xdr:rowOff>
        </xdr:from>
        <xdr:to>
          <xdr:col>8</xdr:col>
          <xdr:colOff>561975</xdr:colOff>
          <xdr:row>43</xdr:row>
          <xdr:rowOff>295275</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43</xdr:row>
          <xdr:rowOff>123825</xdr:rowOff>
        </xdr:from>
        <xdr:to>
          <xdr:col>5</xdr:col>
          <xdr:colOff>609600</xdr:colOff>
          <xdr:row>43</xdr:row>
          <xdr:rowOff>295275</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44</xdr:row>
          <xdr:rowOff>123825</xdr:rowOff>
        </xdr:from>
        <xdr:to>
          <xdr:col>3</xdr:col>
          <xdr:colOff>609600</xdr:colOff>
          <xdr:row>44</xdr:row>
          <xdr:rowOff>295275</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44</xdr:row>
          <xdr:rowOff>123825</xdr:rowOff>
        </xdr:from>
        <xdr:to>
          <xdr:col>8</xdr:col>
          <xdr:colOff>561975</xdr:colOff>
          <xdr:row>44</xdr:row>
          <xdr:rowOff>295275</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44</xdr:row>
          <xdr:rowOff>123825</xdr:rowOff>
        </xdr:from>
        <xdr:to>
          <xdr:col>5</xdr:col>
          <xdr:colOff>609600</xdr:colOff>
          <xdr:row>44</xdr:row>
          <xdr:rowOff>295275</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45</xdr:row>
          <xdr:rowOff>123825</xdr:rowOff>
        </xdr:from>
        <xdr:to>
          <xdr:col>3</xdr:col>
          <xdr:colOff>609600</xdr:colOff>
          <xdr:row>45</xdr:row>
          <xdr:rowOff>295275</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45</xdr:row>
          <xdr:rowOff>123825</xdr:rowOff>
        </xdr:from>
        <xdr:to>
          <xdr:col>8</xdr:col>
          <xdr:colOff>561975</xdr:colOff>
          <xdr:row>45</xdr:row>
          <xdr:rowOff>295275</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45</xdr:row>
          <xdr:rowOff>123825</xdr:rowOff>
        </xdr:from>
        <xdr:to>
          <xdr:col>5</xdr:col>
          <xdr:colOff>609600</xdr:colOff>
          <xdr:row>45</xdr:row>
          <xdr:rowOff>295275</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46</xdr:row>
          <xdr:rowOff>123825</xdr:rowOff>
        </xdr:from>
        <xdr:to>
          <xdr:col>3</xdr:col>
          <xdr:colOff>609600</xdr:colOff>
          <xdr:row>46</xdr:row>
          <xdr:rowOff>295275</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46</xdr:row>
          <xdr:rowOff>123825</xdr:rowOff>
        </xdr:from>
        <xdr:to>
          <xdr:col>8</xdr:col>
          <xdr:colOff>561975</xdr:colOff>
          <xdr:row>46</xdr:row>
          <xdr:rowOff>295275</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46</xdr:row>
          <xdr:rowOff>123825</xdr:rowOff>
        </xdr:from>
        <xdr:to>
          <xdr:col>5</xdr:col>
          <xdr:colOff>609600</xdr:colOff>
          <xdr:row>46</xdr:row>
          <xdr:rowOff>295275</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47625</xdr:colOff>
      <xdr:row>4</xdr:row>
      <xdr:rowOff>38100</xdr:rowOff>
    </xdr:from>
    <xdr:to>
      <xdr:col>8</xdr:col>
      <xdr:colOff>342900</xdr:colOff>
      <xdr:row>5</xdr:row>
      <xdr:rowOff>85725</xdr:rowOff>
    </xdr:to>
    <xdr:sp macro="" textlink="">
      <xdr:nvSpPr>
        <xdr:cNvPr id="2" name="Стрелка влево 1"/>
        <xdr:cNvSpPr/>
      </xdr:nvSpPr>
      <xdr:spPr>
        <a:xfrm>
          <a:off x="7867650" y="1562100"/>
          <a:ext cx="295275" cy="2476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ru-RU"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47625</xdr:colOff>
      <xdr:row>4</xdr:row>
      <xdr:rowOff>38100</xdr:rowOff>
    </xdr:from>
    <xdr:to>
      <xdr:col>8</xdr:col>
      <xdr:colOff>342900</xdr:colOff>
      <xdr:row>5</xdr:row>
      <xdr:rowOff>85725</xdr:rowOff>
    </xdr:to>
    <xdr:sp macro="" textlink="">
      <xdr:nvSpPr>
        <xdr:cNvPr id="2" name="Стрелка влево 1"/>
        <xdr:cNvSpPr/>
      </xdr:nvSpPr>
      <xdr:spPr>
        <a:xfrm>
          <a:off x="7810500" y="800100"/>
          <a:ext cx="295275" cy="2476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ru-RU"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47625</xdr:colOff>
      <xdr:row>4</xdr:row>
      <xdr:rowOff>38100</xdr:rowOff>
    </xdr:from>
    <xdr:to>
      <xdr:col>8</xdr:col>
      <xdr:colOff>342900</xdr:colOff>
      <xdr:row>5</xdr:row>
      <xdr:rowOff>85725</xdr:rowOff>
    </xdr:to>
    <xdr:sp macro="" textlink="">
      <xdr:nvSpPr>
        <xdr:cNvPr id="2" name="Стрелка влево 1"/>
        <xdr:cNvSpPr/>
      </xdr:nvSpPr>
      <xdr:spPr>
        <a:xfrm>
          <a:off x="7810500" y="800100"/>
          <a:ext cx="295275" cy="2476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ru-RU"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47625</xdr:colOff>
      <xdr:row>4</xdr:row>
      <xdr:rowOff>38100</xdr:rowOff>
    </xdr:from>
    <xdr:to>
      <xdr:col>8</xdr:col>
      <xdr:colOff>342900</xdr:colOff>
      <xdr:row>5</xdr:row>
      <xdr:rowOff>85725</xdr:rowOff>
    </xdr:to>
    <xdr:sp macro="" textlink="">
      <xdr:nvSpPr>
        <xdr:cNvPr id="2" name="Стрелка влево 1"/>
        <xdr:cNvSpPr/>
      </xdr:nvSpPr>
      <xdr:spPr>
        <a:xfrm>
          <a:off x="7810500" y="800100"/>
          <a:ext cx="295275" cy="2476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ru-RU"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47625</xdr:colOff>
      <xdr:row>4</xdr:row>
      <xdr:rowOff>38100</xdr:rowOff>
    </xdr:from>
    <xdr:to>
      <xdr:col>8</xdr:col>
      <xdr:colOff>342900</xdr:colOff>
      <xdr:row>5</xdr:row>
      <xdr:rowOff>85725</xdr:rowOff>
    </xdr:to>
    <xdr:sp macro="" textlink="">
      <xdr:nvSpPr>
        <xdr:cNvPr id="2" name="Стрелка влево 1"/>
        <xdr:cNvSpPr/>
      </xdr:nvSpPr>
      <xdr:spPr>
        <a:xfrm>
          <a:off x="7810500" y="800100"/>
          <a:ext cx="295275" cy="2476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ru-R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11/&#1040;&#1057;&#1055;&#1048;&#1056;&#1040;&#1053;&#1058;&#1059;&#1056;&#1040;%202013/&#1055;&#1086;&#1089;&#1090;&#1091;&#1087;&#1083;&#1077;&#1085;&#1080;&#1077;/&#1055;&#1086;&#1089;&#1090;&#1091;&#1087;&#1083;&#1077;&#1085;&#1080;&#1077;%202021/zayav%20&#1075;&#1086;&#1090;&#1086;&#1074;&#1086;%20(&#1087;&#1072;&#1088;&#1086;&#1083;&#1100;-%20111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явление"/>
      <sheetName val="Индивидуальные достижения"/>
      <sheetName val="Согласие на зачисление"/>
    </sheetNames>
    <sheetDataSet>
      <sheetData sheetId="0">
        <row r="114">
          <cell r="C114" t="str">
            <v>заочной - в пределах целевой квоты</v>
          </cell>
          <cell r="G114" t="e">
            <v>#N/A</v>
          </cell>
        </row>
        <row r="115">
          <cell r="C115" t="str">
            <v>заочной - в рамках контрольных цифр приема</v>
          </cell>
          <cell r="G115" t="e">
            <v>#N/A</v>
          </cell>
        </row>
        <row r="116">
          <cell r="C116" t="str">
            <v>заочной - по договорам об оказании платных образовательных услуг</v>
          </cell>
          <cell r="G116" t="e">
            <v>#N/A</v>
          </cell>
        </row>
        <row r="117">
          <cell r="C117" t="str">
            <v>очной - в пределах целевой квоты</v>
          </cell>
          <cell r="G117" t="e">
            <v>#N/A</v>
          </cell>
        </row>
        <row r="118">
          <cell r="C118" t="str">
            <v>очной - в рамках контрольных цифр приема</v>
          </cell>
          <cell r="G118" t="e">
            <v>#N/A</v>
          </cell>
        </row>
        <row r="119">
          <cell r="C119" t="str">
            <v>очной - по договорам об оказании платных образовательных услуг</v>
          </cell>
          <cell r="G119" t="e">
            <v>#N/A</v>
          </cell>
        </row>
      </sheetData>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M183"/>
  <sheetViews>
    <sheetView topLeftCell="A25" zoomScale="85" zoomScaleNormal="85" workbookViewId="0">
      <selection activeCell="B29" sqref="B29:I38"/>
    </sheetView>
  </sheetViews>
  <sheetFormatPr defaultColWidth="13.85546875" defaultRowHeight="15" x14ac:dyDescent="0.25"/>
  <cols>
    <col min="1" max="1" width="13.85546875" style="3"/>
    <col min="2" max="2" width="9.5703125" style="3" customWidth="1"/>
    <col min="3" max="3" width="12.85546875" style="3" customWidth="1"/>
    <col min="4" max="4" width="11.85546875" style="3" customWidth="1"/>
    <col min="5" max="5" width="5.7109375" style="3" customWidth="1"/>
    <col min="6" max="6" width="13.85546875" style="3"/>
    <col min="7" max="7" width="9.42578125" style="3" customWidth="1"/>
    <col min="8" max="8" width="12.42578125" style="3" customWidth="1"/>
    <col min="9" max="9" width="14.5703125" style="3" customWidth="1"/>
    <col min="10" max="10" width="5.42578125" style="3" customWidth="1"/>
    <col min="11" max="11" width="83" style="4" customWidth="1"/>
    <col min="12" max="39" width="13.85546875" style="4"/>
    <col min="40" max="16384" width="13.85546875" style="3"/>
  </cols>
  <sheetData>
    <row r="1" spans="1:29" ht="15.75" x14ac:dyDescent="0.25">
      <c r="A1" s="1" t="s">
        <v>0</v>
      </c>
      <c r="B1" s="2"/>
      <c r="C1" s="2"/>
      <c r="D1" s="2"/>
      <c r="E1" s="2"/>
      <c r="F1" s="2"/>
      <c r="G1" s="2"/>
      <c r="H1" s="2"/>
      <c r="I1" s="2"/>
    </row>
    <row r="2" spans="1:29" ht="15.75" x14ac:dyDescent="0.25">
      <c r="A2" s="1" t="s">
        <v>1</v>
      </c>
      <c r="B2" s="2"/>
      <c r="C2" s="2"/>
      <c r="D2" s="2"/>
      <c r="E2" s="2"/>
      <c r="F2" s="2"/>
      <c r="G2" s="2"/>
      <c r="H2" s="2"/>
      <c r="I2" s="2"/>
    </row>
    <row r="3" spans="1:29" ht="15.75" x14ac:dyDescent="0.25">
      <c r="A3" s="1" t="s">
        <v>2</v>
      </c>
      <c r="B3" s="2"/>
      <c r="C3" s="2"/>
      <c r="D3" s="2"/>
      <c r="E3" s="2"/>
      <c r="F3" s="2"/>
      <c r="G3" s="2"/>
      <c r="H3" s="2"/>
      <c r="I3" s="2"/>
    </row>
    <row r="4" spans="1:29" ht="15.75" x14ac:dyDescent="0.25">
      <c r="A4" s="6" t="s">
        <v>3</v>
      </c>
      <c r="B4" s="7"/>
      <c r="C4" s="7"/>
      <c r="D4" s="7"/>
      <c r="E4" s="7"/>
      <c r="F4" s="7"/>
      <c r="G4" s="7"/>
      <c r="H4" s="7"/>
      <c r="I4" s="7"/>
    </row>
    <row r="5" spans="1:29" ht="15.75" x14ac:dyDescent="0.25">
      <c r="A5" s="6" t="s">
        <v>4</v>
      </c>
      <c r="B5" s="7"/>
      <c r="C5" s="7"/>
      <c r="D5" s="7"/>
      <c r="E5" s="7"/>
      <c r="F5" s="7"/>
      <c r="G5" s="7"/>
      <c r="H5" s="7"/>
      <c r="I5" s="7"/>
    </row>
    <row r="6" spans="1:29" ht="15.75" x14ac:dyDescent="0.25">
      <c r="A6" s="6" t="s">
        <v>5</v>
      </c>
      <c r="B6" s="7"/>
      <c r="C6" s="7"/>
      <c r="D6" s="7"/>
      <c r="E6" s="7"/>
      <c r="F6" s="7"/>
      <c r="G6" s="7"/>
      <c r="H6" s="7"/>
      <c r="I6" s="7"/>
    </row>
    <row r="7" spans="1:29" ht="15.75" x14ac:dyDescent="0.25">
      <c r="A7" s="6" t="s">
        <v>6</v>
      </c>
      <c r="B7" s="7"/>
      <c r="C7" s="7"/>
      <c r="D7" s="7"/>
      <c r="E7" s="7"/>
      <c r="F7" s="7"/>
      <c r="G7" s="7"/>
      <c r="H7" s="7"/>
      <c r="I7" s="7"/>
    </row>
    <row r="8" spans="1:29" ht="15.75" x14ac:dyDescent="0.25">
      <c r="A8" s="265" t="s">
        <v>7</v>
      </c>
      <c r="B8" s="266"/>
      <c r="C8" s="266"/>
      <c r="D8" s="266"/>
      <c r="E8" s="266"/>
      <c r="F8" s="266"/>
      <c r="G8" s="266"/>
      <c r="H8" s="266"/>
      <c r="I8" s="8"/>
      <c r="M8" s="4" t="s">
        <v>8</v>
      </c>
      <c r="N8" s="4" t="s">
        <v>9</v>
      </c>
      <c r="O8" s="4" t="s">
        <v>10</v>
      </c>
      <c r="P8" s="4" t="s">
        <v>11</v>
      </c>
      <c r="Q8" s="4" t="s">
        <v>12</v>
      </c>
      <c r="R8" s="4" t="s">
        <v>13</v>
      </c>
      <c r="S8" s="4" t="s">
        <v>14</v>
      </c>
      <c r="T8" s="4" t="s">
        <v>15</v>
      </c>
      <c r="U8" s="4" t="s">
        <v>16</v>
      </c>
      <c r="V8" s="4" t="s">
        <v>17</v>
      </c>
      <c r="W8" s="4" t="s">
        <v>18</v>
      </c>
      <c r="X8" s="4" t="s">
        <v>19</v>
      </c>
      <c r="Y8" s="4" t="s">
        <v>20</v>
      </c>
      <c r="Z8" s="4" t="s">
        <v>21</v>
      </c>
      <c r="AA8" s="4" t="s">
        <v>22</v>
      </c>
      <c r="AB8" s="4" t="s">
        <v>23</v>
      </c>
      <c r="AC8" s="4" t="s">
        <v>24</v>
      </c>
    </row>
    <row r="9" spans="1:29" ht="15.75" x14ac:dyDescent="0.25">
      <c r="A9" s="9"/>
      <c r="B9" s="9"/>
      <c r="C9" s="9"/>
      <c r="D9" s="9"/>
      <c r="E9" s="9"/>
      <c r="F9" s="9"/>
      <c r="G9" s="9"/>
      <c r="H9" s="9"/>
      <c r="I9" s="9"/>
      <c r="J9" s="9"/>
      <c r="K9" s="10"/>
      <c r="L9" s="10"/>
      <c r="M9" s="4" t="s">
        <v>25</v>
      </c>
      <c r="N9" s="4" t="s">
        <v>26</v>
      </c>
      <c r="O9" s="4" t="s">
        <v>27</v>
      </c>
      <c r="P9" s="4" t="s">
        <v>28</v>
      </c>
      <c r="Q9" s="4" t="s">
        <v>45</v>
      </c>
      <c r="S9" s="4" t="s">
        <v>30</v>
      </c>
      <c r="T9" s="4" t="s">
        <v>31</v>
      </c>
      <c r="V9" s="4" t="s">
        <v>32</v>
      </c>
      <c r="W9" s="4" t="s">
        <v>33</v>
      </c>
      <c r="X9" s="4" t="s">
        <v>34</v>
      </c>
      <c r="Y9" s="4" t="s">
        <v>35</v>
      </c>
      <c r="Z9" s="81" t="s">
        <v>36</v>
      </c>
      <c r="AA9" s="4" t="s">
        <v>37</v>
      </c>
      <c r="AB9" s="4" t="s">
        <v>38</v>
      </c>
      <c r="AC9" s="4" t="s">
        <v>39</v>
      </c>
    </row>
    <row r="10" spans="1:29" ht="15.75" x14ac:dyDescent="0.25">
      <c r="A10" s="11" t="s">
        <v>40</v>
      </c>
      <c r="B10" s="12"/>
      <c r="C10" s="12"/>
      <c r="D10" s="12"/>
      <c r="E10" s="12"/>
      <c r="F10" s="12"/>
      <c r="G10" s="12"/>
      <c r="H10" s="12"/>
      <c r="I10" s="12"/>
      <c r="J10" s="9"/>
      <c r="K10" s="10"/>
      <c r="L10" s="10"/>
      <c r="M10" s="4" t="s">
        <v>41</v>
      </c>
      <c r="N10" s="129" t="s">
        <v>42</v>
      </c>
      <c r="O10" s="129" t="s">
        <v>43</v>
      </c>
      <c r="P10" s="4" t="s">
        <v>44</v>
      </c>
      <c r="Q10" s="4" t="s">
        <v>29</v>
      </c>
      <c r="S10" s="4" t="s">
        <v>46</v>
      </c>
      <c r="T10" s="4" t="s">
        <v>47</v>
      </c>
      <c r="V10" s="4" t="s">
        <v>48</v>
      </c>
      <c r="W10" s="4" t="s">
        <v>49</v>
      </c>
      <c r="X10" s="4" t="s">
        <v>42</v>
      </c>
      <c r="Y10" s="4" t="s">
        <v>50</v>
      </c>
      <c r="Z10" s="81" t="s">
        <v>51</v>
      </c>
      <c r="AA10" s="4" t="s">
        <v>52</v>
      </c>
      <c r="AB10" s="4" t="s">
        <v>53</v>
      </c>
      <c r="AC10" s="4" t="s">
        <v>54</v>
      </c>
    </row>
    <row r="11" spans="1:29" ht="15.75" x14ac:dyDescent="0.25">
      <c r="A11" s="11" t="s">
        <v>55</v>
      </c>
      <c r="B11" s="12"/>
      <c r="C11" s="12"/>
      <c r="D11" s="12"/>
      <c r="E11" s="12"/>
      <c r="F11" s="12"/>
      <c r="G11" s="12"/>
      <c r="H11" s="12"/>
      <c r="I11" s="12"/>
      <c r="J11" s="9"/>
      <c r="K11" s="10"/>
      <c r="L11" s="10"/>
      <c r="Q11" s="4" t="s">
        <v>56</v>
      </c>
      <c r="S11" s="4" t="s">
        <v>57</v>
      </c>
      <c r="Z11" s="81" t="s">
        <v>58</v>
      </c>
      <c r="AA11" s="4" t="s">
        <v>59</v>
      </c>
      <c r="AB11" s="4" t="s">
        <v>60</v>
      </c>
    </row>
    <row r="12" spans="1:29" ht="15.75" x14ac:dyDescent="0.25">
      <c r="A12" s="9"/>
      <c r="B12" s="9"/>
      <c r="C12" s="9"/>
      <c r="D12" s="9"/>
      <c r="E12" s="9"/>
      <c r="F12" s="9"/>
      <c r="G12" s="9"/>
      <c r="H12" s="9"/>
      <c r="I12" s="9"/>
      <c r="J12" s="9"/>
      <c r="K12" s="6" t="s">
        <v>61</v>
      </c>
      <c r="L12" s="10"/>
      <c r="Z12" s="81" t="s">
        <v>62</v>
      </c>
      <c r="AA12" s="4" t="s">
        <v>63</v>
      </c>
    </row>
    <row r="13" spans="1:29" ht="15.75" x14ac:dyDescent="0.25">
      <c r="A13" s="13" t="s">
        <v>64</v>
      </c>
      <c r="B13" s="241" t="s">
        <v>65</v>
      </c>
      <c r="C13" s="242"/>
      <c r="D13" s="230"/>
      <c r="E13" s="262"/>
      <c r="F13" s="262"/>
      <c r="G13" s="262"/>
      <c r="H13" s="262"/>
      <c r="I13" s="262"/>
      <c r="J13" s="9"/>
      <c r="K13" s="6" t="s">
        <v>66</v>
      </c>
      <c r="L13" s="10"/>
      <c r="Z13" s="81" t="s">
        <v>67</v>
      </c>
    </row>
    <row r="14" spans="1:29" ht="15.75" x14ac:dyDescent="0.25">
      <c r="A14" s="9"/>
      <c r="B14" s="241" t="s">
        <v>68</v>
      </c>
      <c r="C14" s="242"/>
      <c r="D14" s="243"/>
      <c r="E14" s="244"/>
      <c r="F14" s="244"/>
      <c r="G14" s="244"/>
      <c r="H14" s="244"/>
      <c r="I14" s="244"/>
      <c r="J14" s="9"/>
      <c r="K14" s="6" t="s">
        <v>69</v>
      </c>
      <c r="L14" s="10"/>
      <c r="Z14" s="81" t="s">
        <v>70</v>
      </c>
    </row>
    <row r="15" spans="1:29" ht="15.75" x14ac:dyDescent="0.25">
      <c r="A15" s="9"/>
      <c r="B15" s="241" t="s">
        <v>71</v>
      </c>
      <c r="C15" s="242"/>
      <c r="D15" s="243"/>
      <c r="E15" s="244"/>
      <c r="F15" s="244"/>
      <c r="G15" s="244"/>
      <c r="H15" s="244"/>
      <c r="I15" s="244"/>
      <c r="J15" s="9"/>
      <c r="K15" s="6" t="s">
        <v>72</v>
      </c>
      <c r="L15" s="10"/>
      <c r="Z15" s="81" t="s">
        <v>73</v>
      </c>
    </row>
    <row r="16" spans="1:29" ht="15.75" x14ac:dyDescent="0.25">
      <c r="A16" s="241" t="s">
        <v>74</v>
      </c>
      <c r="B16" s="242"/>
      <c r="C16" s="96"/>
      <c r="D16" s="106" t="s">
        <v>238</v>
      </c>
      <c r="F16" s="106"/>
      <c r="G16" s="245"/>
      <c r="H16" s="245"/>
      <c r="I16" s="245"/>
      <c r="J16" s="9"/>
      <c r="K16" s="6" t="s">
        <v>237</v>
      </c>
      <c r="L16" s="10"/>
      <c r="Z16" s="81" t="s">
        <v>76</v>
      </c>
    </row>
    <row r="17" spans="1:39" ht="15.75" x14ac:dyDescent="0.25">
      <c r="A17" s="11" t="s">
        <v>77</v>
      </c>
      <c r="B17" s="14"/>
      <c r="C17" s="14"/>
      <c r="D17" s="230"/>
      <c r="E17" s="262"/>
      <c r="F17" s="262"/>
      <c r="G17" s="262"/>
      <c r="H17" s="262"/>
      <c r="I17" s="262"/>
      <c r="J17" s="9"/>
      <c r="K17" s="6" t="s">
        <v>78</v>
      </c>
      <c r="L17" s="10"/>
      <c r="Z17" s="81" t="s">
        <v>79</v>
      </c>
    </row>
    <row r="18" spans="1:39" ht="15.75" x14ac:dyDescent="0.25">
      <c r="A18" s="15" t="s">
        <v>80</v>
      </c>
      <c r="B18" s="16"/>
      <c r="C18" s="16"/>
      <c r="D18" s="243"/>
      <c r="E18" s="243"/>
      <c r="F18" s="243"/>
      <c r="G18" s="243"/>
      <c r="H18" s="243"/>
      <c r="I18" s="243"/>
      <c r="J18" s="9"/>
      <c r="K18" s="6" t="s">
        <v>233</v>
      </c>
      <c r="L18" s="10"/>
      <c r="Z18" s="81" t="s">
        <v>81</v>
      </c>
    </row>
    <row r="19" spans="1:39" ht="15.75" x14ac:dyDescent="0.25">
      <c r="A19" s="9" t="s">
        <v>82</v>
      </c>
      <c r="B19" s="95"/>
      <c r="C19" s="17" t="s">
        <v>83</v>
      </c>
      <c r="D19" s="96"/>
      <c r="E19" s="18"/>
      <c r="F19" s="15" t="s">
        <v>84</v>
      </c>
      <c r="G19" s="19"/>
      <c r="H19" s="96"/>
      <c r="I19" s="20" t="s">
        <v>75</v>
      </c>
      <c r="J19" s="9"/>
      <c r="K19" s="6" t="s">
        <v>85</v>
      </c>
      <c r="L19" s="10"/>
      <c r="Z19" s="81" t="s">
        <v>86</v>
      </c>
    </row>
    <row r="20" spans="1:39" ht="31.5" customHeight="1" x14ac:dyDescent="0.25">
      <c r="A20" s="20" t="s">
        <v>87</v>
      </c>
      <c r="B20" s="238"/>
      <c r="C20" s="238"/>
      <c r="D20" s="238"/>
      <c r="E20" s="238"/>
      <c r="F20" s="238"/>
      <c r="G20" s="238"/>
      <c r="H20" s="238"/>
      <c r="I20" s="238"/>
      <c r="J20" s="9"/>
      <c r="K20" s="21" t="s">
        <v>88</v>
      </c>
      <c r="L20" s="10"/>
      <c r="Z20" s="81" t="s">
        <v>89</v>
      </c>
    </row>
    <row r="21" spans="1:39" s="14" customFormat="1" ht="31.5" x14ac:dyDescent="0.25">
      <c r="A21" s="11" t="s">
        <v>90</v>
      </c>
      <c r="B21" s="11"/>
      <c r="C21" s="263"/>
      <c r="D21" s="264"/>
      <c r="E21" s="264"/>
      <c r="F21" s="264"/>
      <c r="G21" s="264"/>
      <c r="H21" s="264"/>
      <c r="I21" s="264"/>
      <c r="J21" s="11"/>
      <c r="K21" s="21" t="s">
        <v>91</v>
      </c>
      <c r="L21" s="130"/>
      <c r="M21" s="88"/>
      <c r="N21" s="88"/>
      <c r="O21" s="88"/>
      <c r="P21" s="88"/>
      <c r="Q21" s="88"/>
      <c r="R21" s="88"/>
      <c r="S21" s="88"/>
      <c r="T21" s="88"/>
      <c r="U21" s="88"/>
      <c r="V21" s="88"/>
      <c r="W21" s="88"/>
      <c r="X21" s="88"/>
      <c r="Y21" s="88"/>
      <c r="Z21" s="81" t="s">
        <v>92</v>
      </c>
      <c r="AA21" s="88"/>
      <c r="AB21" s="88"/>
      <c r="AC21" s="88"/>
      <c r="AD21" s="88"/>
      <c r="AE21" s="88"/>
      <c r="AF21" s="88"/>
      <c r="AG21" s="88"/>
      <c r="AH21" s="88"/>
      <c r="AI21" s="88"/>
      <c r="AJ21" s="88"/>
      <c r="AK21" s="88"/>
      <c r="AL21" s="88"/>
      <c r="AM21" s="88"/>
    </row>
    <row r="22" spans="1:39" ht="15.75" x14ac:dyDescent="0.25">
      <c r="A22" s="9"/>
      <c r="B22" s="9"/>
      <c r="C22" s="257" t="s">
        <v>93</v>
      </c>
      <c r="D22" s="258"/>
      <c r="E22" s="258"/>
      <c r="F22" s="258"/>
      <c r="G22" s="258"/>
      <c r="H22" s="258"/>
      <c r="I22" s="258"/>
      <c r="J22" s="9"/>
      <c r="K22" s="10"/>
      <c r="L22" s="10"/>
      <c r="Z22" s="81" t="s">
        <v>94</v>
      </c>
    </row>
    <row r="23" spans="1:39" ht="15.75" x14ac:dyDescent="0.25">
      <c r="A23" s="11" t="s">
        <v>95</v>
      </c>
      <c r="B23" s="14"/>
      <c r="C23" s="14"/>
      <c r="D23" s="96"/>
      <c r="E23" s="95"/>
      <c r="I23" s="9"/>
      <c r="K23" s="6" t="s">
        <v>96</v>
      </c>
      <c r="Y23" s="81" t="s">
        <v>97</v>
      </c>
      <c r="Z23" s="81" t="s">
        <v>97</v>
      </c>
    </row>
    <row r="24" spans="1:39" ht="15.75" x14ac:dyDescent="0.25">
      <c r="A24" s="11" t="s">
        <v>98</v>
      </c>
      <c r="B24" s="14"/>
      <c r="C24" s="14"/>
      <c r="D24" s="236"/>
      <c r="E24" s="236"/>
      <c r="F24" s="9" t="s">
        <v>99</v>
      </c>
      <c r="G24" s="245"/>
      <c r="H24" s="245"/>
      <c r="I24" s="245"/>
      <c r="K24" s="6" t="s">
        <v>100</v>
      </c>
      <c r="Y24" s="81" t="s">
        <v>101</v>
      </c>
      <c r="Z24" s="81" t="s">
        <v>101</v>
      </c>
    </row>
    <row r="25" spans="1:39" ht="15.75" x14ac:dyDescent="0.25">
      <c r="A25" s="9"/>
      <c r="B25" s="9"/>
      <c r="C25" s="9"/>
      <c r="D25" s="9"/>
      <c r="E25" s="9"/>
      <c r="F25" s="9"/>
      <c r="G25" s="9"/>
      <c r="H25" s="9"/>
      <c r="I25" s="9"/>
      <c r="J25" s="9"/>
      <c r="K25" s="10"/>
      <c r="L25" s="10"/>
      <c r="Z25" s="81" t="s">
        <v>102</v>
      </c>
    </row>
    <row r="26" spans="1:39" ht="18.75" x14ac:dyDescent="0.25">
      <c r="A26" s="259" t="s">
        <v>103</v>
      </c>
      <c r="B26" s="260"/>
      <c r="C26" s="260"/>
      <c r="D26" s="260"/>
      <c r="E26" s="260"/>
      <c r="F26" s="260"/>
      <c r="G26" s="260"/>
      <c r="H26" s="260"/>
      <c r="I26" s="260"/>
      <c r="J26" s="9"/>
      <c r="K26" s="10"/>
      <c r="L26" s="10"/>
      <c r="Z26" s="81" t="s">
        <v>104</v>
      </c>
    </row>
    <row r="27" spans="1:39" ht="15.75" x14ac:dyDescent="0.25">
      <c r="A27" s="9"/>
      <c r="B27" s="9"/>
      <c r="C27" s="9"/>
      <c r="D27" s="9"/>
      <c r="E27" s="9"/>
      <c r="F27" s="9"/>
      <c r="G27" s="9"/>
      <c r="H27" s="9"/>
      <c r="I27" s="9"/>
      <c r="J27" s="9"/>
      <c r="K27" s="10"/>
      <c r="L27" s="10"/>
      <c r="Z27" s="81" t="s">
        <v>105</v>
      </c>
    </row>
    <row r="28" spans="1:39" ht="16.5" thickBot="1" x14ac:dyDescent="0.3">
      <c r="A28" s="261" t="s">
        <v>239</v>
      </c>
      <c r="B28" s="261"/>
      <c r="C28" s="261"/>
      <c r="D28" s="261"/>
      <c r="E28" s="261"/>
      <c r="F28" s="261"/>
      <c r="G28" s="261"/>
      <c r="H28" s="261"/>
      <c r="I28" s="22"/>
      <c r="J28" s="9"/>
      <c r="L28" s="10"/>
      <c r="Z28" s="81" t="s">
        <v>106</v>
      </c>
    </row>
    <row r="29" spans="1:39" ht="33" customHeight="1" thickTop="1" x14ac:dyDescent="0.25">
      <c r="A29" s="136" t="s">
        <v>110</v>
      </c>
      <c r="B29" s="217" t="s">
        <v>240</v>
      </c>
      <c r="C29" s="217"/>
      <c r="D29" s="217"/>
      <c r="E29" s="217"/>
      <c r="F29" s="217"/>
      <c r="G29" s="217"/>
      <c r="H29" s="217"/>
      <c r="I29" s="240"/>
      <c r="J29" s="10" t="str">
        <f>LEFT(B29,FIND(" ",B29,1)-1)</f>
        <v>1.5.5.</v>
      </c>
      <c r="K29" s="139" t="str">
        <f>IF(L29&lt;&gt;"ДА","Вы указали 'основа обучения', по которым прием на выбранную Вами научную специальность не осуществляется","")</f>
        <v>Вы указали 'основа обучения', по которым прием на выбранную Вами научную специальность не осуществляется</v>
      </c>
      <c r="L29" s="10" t="str">
        <f>LOOKUP(J30,A136:A138,D136:D138)</f>
        <v>НЕТ</v>
      </c>
      <c r="Z29" s="81" t="s">
        <v>107</v>
      </c>
    </row>
    <row r="30" spans="1:39" ht="16.5" thickBot="1" x14ac:dyDescent="0.3">
      <c r="A30" s="137" t="s">
        <v>280</v>
      </c>
      <c r="B30" s="138"/>
      <c r="C30" s="138"/>
      <c r="D30" s="246" t="s">
        <v>45</v>
      </c>
      <c r="E30" s="246"/>
      <c r="F30" s="246"/>
      <c r="G30" s="246"/>
      <c r="H30" s="246"/>
      <c r="I30" s="247"/>
      <c r="J30" s="10" t="str">
        <f>D30</f>
        <v>в рамках контрольных цифр приема</v>
      </c>
      <c r="K30" s="139"/>
      <c r="L30" s="10"/>
      <c r="Z30" s="81" t="s">
        <v>108</v>
      </c>
    </row>
    <row r="31" spans="1:39" ht="32.25" customHeight="1" thickTop="1" x14ac:dyDescent="0.25">
      <c r="A31" s="136" t="s">
        <v>113</v>
      </c>
      <c r="B31" s="217" t="s">
        <v>257</v>
      </c>
      <c r="C31" s="217"/>
      <c r="D31" s="217"/>
      <c r="E31" s="217"/>
      <c r="F31" s="217"/>
      <c r="G31" s="217"/>
      <c r="H31" s="217"/>
      <c r="I31" s="240"/>
      <c r="J31" s="10" t="str">
        <f>LEFT(B31,FIND(" ",B31,1)-1)</f>
        <v>5.1.1.</v>
      </c>
      <c r="K31" s="139" t="str">
        <f>IF(L31&lt;&gt;"ДА","Вы указали 'основа обучения', по которым прием на выбранную Вами научную специальность не осуществляется","")</f>
        <v>Вы указали 'основа обучения', по которым прием на выбранную Вами научную специальность не осуществляется</v>
      </c>
      <c r="L31" s="10" t="str">
        <f>LOOKUP(J32,A136:A138,E136:E138)</f>
        <v>НЕТ</v>
      </c>
      <c r="Z31" s="81" t="s">
        <v>109</v>
      </c>
    </row>
    <row r="32" spans="1:39" ht="16.5" customHeight="1" thickBot="1" x14ac:dyDescent="0.3">
      <c r="A32" s="137" t="s">
        <v>280</v>
      </c>
      <c r="B32" s="138"/>
      <c r="C32" s="138"/>
      <c r="D32" s="246" t="s">
        <v>45</v>
      </c>
      <c r="E32" s="246"/>
      <c r="F32" s="246"/>
      <c r="G32" s="246"/>
      <c r="H32" s="246"/>
      <c r="I32" s="247"/>
      <c r="J32" s="10" t="str">
        <f>D32</f>
        <v>в рамках контрольных цифр приема</v>
      </c>
      <c r="K32" s="139"/>
      <c r="L32" s="10"/>
      <c r="Z32" s="81" t="s">
        <v>111</v>
      </c>
    </row>
    <row r="33" spans="1:39" ht="32.25" customHeight="1" thickTop="1" x14ac:dyDescent="0.25">
      <c r="A33" s="136" t="s">
        <v>116</v>
      </c>
      <c r="B33" s="217" t="s">
        <v>258</v>
      </c>
      <c r="C33" s="217"/>
      <c r="D33" s="217"/>
      <c r="E33" s="217"/>
      <c r="F33" s="217"/>
      <c r="G33" s="217"/>
      <c r="H33" s="217"/>
      <c r="I33" s="240"/>
      <c r="J33" s="10" t="str">
        <f>LEFT(B33,FIND(" ",B33,1)-1)</f>
        <v>5.1.3.</v>
      </c>
      <c r="K33" s="139" t="str">
        <f>IF(L33&lt;&gt;"ДА","Вы указали 'основа обучения', по которым прием на выбранную Вами научную специальность не осуществляется","")</f>
        <v>Вы указали 'основа обучения', по которым прием на выбранную Вами научную специальность не осуществляется</v>
      </c>
      <c r="L33" s="10" t="str">
        <f>LOOKUP(J34,A136:A138,F136:F138)</f>
        <v>НЕТ</v>
      </c>
      <c r="M33" s="10"/>
      <c r="Z33" s="81" t="s">
        <v>112</v>
      </c>
    </row>
    <row r="34" spans="1:39" ht="16.5" customHeight="1" thickBot="1" x14ac:dyDescent="0.3">
      <c r="A34" s="137" t="s">
        <v>280</v>
      </c>
      <c r="B34" s="138"/>
      <c r="C34" s="138"/>
      <c r="D34" s="246" t="s">
        <v>29</v>
      </c>
      <c r="E34" s="246"/>
      <c r="F34" s="246"/>
      <c r="G34" s="246"/>
      <c r="H34" s="246"/>
      <c r="I34" s="247"/>
      <c r="J34" s="10" t="str">
        <f>D34</f>
        <v>в пределах целевой квоты</v>
      </c>
      <c r="K34" s="139"/>
      <c r="L34" s="10"/>
      <c r="Z34" s="81" t="s">
        <v>114</v>
      </c>
    </row>
    <row r="35" spans="1:39" ht="31.5" customHeight="1" thickTop="1" x14ac:dyDescent="0.25">
      <c r="A35" s="136" t="s">
        <v>281</v>
      </c>
      <c r="B35" s="217" t="s">
        <v>263</v>
      </c>
      <c r="C35" s="217"/>
      <c r="D35" s="217"/>
      <c r="E35" s="217"/>
      <c r="F35" s="217"/>
      <c r="G35" s="217"/>
      <c r="H35" s="217"/>
      <c r="I35" s="240"/>
      <c r="J35" s="10" t="str">
        <f>LEFT(B35,FIND(" ",B35,1)-1)</f>
        <v>5.8.4.</v>
      </c>
      <c r="K35" s="139" t="str">
        <f>IF(L35&lt;&gt;"ДА","Вы указали 'основа обучения', по которым прием на выбранную Вами научную специальность не осуществляется","")</f>
        <v>Вы указали 'основа обучения', по которым прием на выбранную Вами научную специальность не осуществляется</v>
      </c>
      <c r="L35" s="10" t="str">
        <f>LOOKUP(J36,A136:A138,G136:G138)</f>
        <v>НЕТ</v>
      </c>
      <c r="Z35" s="81" t="s">
        <v>115</v>
      </c>
    </row>
    <row r="36" spans="1:39" ht="16.5" customHeight="1" thickBot="1" x14ac:dyDescent="0.3">
      <c r="A36" s="137" t="s">
        <v>280</v>
      </c>
      <c r="B36" s="138"/>
      <c r="C36" s="138"/>
      <c r="D36" s="246" t="s">
        <v>29</v>
      </c>
      <c r="E36" s="246"/>
      <c r="F36" s="246"/>
      <c r="G36" s="246"/>
      <c r="H36" s="246"/>
      <c r="I36" s="247"/>
      <c r="J36" s="10" t="str">
        <f>D36</f>
        <v>в пределах целевой квоты</v>
      </c>
      <c r="K36" s="139"/>
      <c r="L36" s="10"/>
      <c r="Z36" s="81" t="s">
        <v>117</v>
      </c>
    </row>
    <row r="37" spans="1:39" ht="33" customHeight="1" thickTop="1" x14ac:dyDescent="0.25">
      <c r="A37" s="136" t="s">
        <v>282</v>
      </c>
      <c r="B37" s="217" t="s">
        <v>259</v>
      </c>
      <c r="C37" s="217"/>
      <c r="D37" s="217"/>
      <c r="E37" s="217"/>
      <c r="F37" s="217"/>
      <c r="G37" s="217"/>
      <c r="H37" s="217"/>
      <c r="I37" s="240"/>
      <c r="J37" s="10" t="str">
        <f>LEFT(B37,FIND(" ",B37,1)-1)</f>
        <v>5.1.4.</v>
      </c>
      <c r="K37" s="139" t="str">
        <f>IF(L37&lt;&gt;"ДА","Вы указали 'основа обучения', по которым прием на выбранную Вами научную специальность не осуществляется","")</f>
        <v>Вы указали 'основа обучения', по которым прием на выбранную Вами научную специальность не осуществляется</v>
      </c>
      <c r="L37" s="10" t="str">
        <f>LOOKUP(J38,A136:A138,H136:H138)</f>
        <v>НЕТ</v>
      </c>
      <c r="M37" s="10"/>
      <c r="Z37" s="81" t="s">
        <v>118</v>
      </c>
    </row>
    <row r="38" spans="1:39" ht="16.5" thickBot="1" x14ac:dyDescent="0.3">
      <c r="A38" s="137" t="s">
        <v>280</v>
      </c>
      <c r="B38" s="138"/>
      <c r="C38" s="138"/>
      <c r="D38" s="246" t="s">
        <v>45</v>
      </c>
      <c r="E38" s="246"/>
      <c r="F38" s="246"/>
      <c r="G38" s="246"/>
      <c r="H38" s="246"/>
      <c r="I38" s="247"/>
      <c r="J38" s="10" t="str">
        <f>D38</f>
        <v>в рамках контрольных цифр приема</v>
      </c>
      <c r="K38" s="10"/>
      <c r="L38" s="10"/>
      <c r="Z38" s="81" t="s">
        <v>119</v>
      </c>
    </row>
    <row r="39" spans="1:39" s="31" customFormat="1" ht="27" customHeight="1" thickTop="1" x14ac:dyDescent="0.25">
      <c r="A39" s="28" t="s">
        <v>283</v>
      </c>
      <c r="B39" s="28"/>
      <c r="C39" s="28"/>
      <c r="D39" s="28"/>
      <c r="E39" s="28"/>
      <c r="F39" s="28"/>
      <c r="G39" s="28"/>
      <c r="H39" s="29"/>
      <c r="I39" s="28"/>
      <c r="J39" s="27"/>
      <c r="K39" s="30"/>
      <c r="L39" s="30"/>
      <c r="M39" s="89"/>
      <c r="N39" s="89"/>
      <c r="O39" s="89"/>
      <c r="P39" s="89"/>
      <c r="Q39" s="89"/>
      <c r="R39" s="89"/>
      <c r="S39" s="89"/>
      <c r="T39" s="89"/>
      <c r="U39" s="89"/>
      <c r="V39" s="89"/>
      <c r="W39" s="89"/>
      <c r="X39" s="89"/>
      <c r="Y39" s="89"/>
      <c r="Z39" s="81" t="s">
        <v>120</v>
      </c>
      <c r="AA39" s="89"/>
      <c r="AB39" s="89"/>
      <c r="AC39" s="89"/>
      <c r="AD39" s="89"/>
      <c r="AE39" s="89"/>
      <c r="AF39" s="89"/>
      <c r="AG39" s="89"/>
      <c r="AH39" s="89"/>
      <c r="AI39" s="89"/>
      <c r="AJ39" s="89"/>
      <c r="AK39" s="89"/>
      <c r="AL39" s="89"/>
      <c r="AM39" s="89"/>
    </row>
    <row r="40" spans="1:39" ht="15.75" customHeight="1" x14ac:dyDescent="0.25">
      <c r="A40" s="248" t="s">
        <v>121</v>
      </c>
      <c r="B40" s="249"/>
      <c r="C40" s="250"/>
      <c r="D40" s="248" t="s">
        <v>284</v>
      </c>
      <c r="E40" s="249"/>
      <c r="F40" s="249"/>
      <c r="G40" s="249"/>
      <c r="H40" s="250"/>
      <c r="I40" s="269" t="s">
        <v>122</v>
      </c>
      <c r="J40" s="9"/>
    </row>
    <row r="41" spans="1:39" ht="14.25" customHeight="1" x14ac:dyDescent="0.25">
      <c r="A41" s="251"/>
      <c r="B41" s="252"/>
      <c r="C41" s="253"/>
      <c r="D41" s="254"/>
      <c r="E41" s="255"/>
      <c r="F41" s="255"/>
      <c r="G41" s="255"/>
      <c r="H41" s="256"/>
      <c r="I41" s="270"/>
      <c r="J41" s="9"/>
      <c r="K41" s="10"/>
      <c r="L41" s="10"/>
    </row>
    <row r="42" spans="1:39" ht="33.75" customHeight="1" x14ac:dyDescent="0.25">
      <c r="A42" s="254"/>
      <c r="B42" s="255"/>
      <c r="C42" s="256"/>
      <c r="D42" s="267" t="s">
        <v>285</v>
      </c>
      <c r="E42" s="268"/>
      <c r="F42" s="267" t="s">
        <v>286</v>
      </c>
      <c r="G42" s="268"/>
      <c r="H42" s="268"/>
      <c r="I42" s="271"/>
      <c r="J42" s="9"/>
      <c r="K42" s="10"/>
      <c r="L42" s="10"/>
    </row>
    <row r="43" spans="1:39" ht="30.75" customHeight="1" x14ac:dyDescent="0.25">
      <c r="A43" s="218" t="str">
        <f>LOOKUP(J29,C142:C166,B142:B166)</f>
        <v>Физиология человека и животных</v>
      </c>
      <c r="B43" s="219"/>
      <c r="C43" s="220"/>
      <c r="D43" s="221"/>
      <c r="E43" s="222"/>
      <c r="F43" s="223"/>
      <c r="G43" s="224"/>
      <c r="H43" s="225"/>
      <c r="I43" s="33"/>
      <c r="J43" s="34"/>
      <c r="K43" s="25"/>
      <c r="L43" s="10"/>
      <c r="P43" s="131"/>
    </row>
    <row r="44" spans="1:39" ht="30.75" customHeight="1" x14ac:dyDescent="0.25">
      <c r="A44" s="218" t="str">
        <f>LOOKUP(J31,C143:C167,B143:B167)</f>
        <v>Теоретико-исторические правовые науки</v>
      </c>
      <c r="B44" s="219"/>
      <c r="C44" s="220"/>
      <c r="D44" s="221"/>
      <c r="E44" s="222"/>
      <c r="F44" s="223"/>
      <c r="G44" s="224"/>
      <c r="H44" s="225"/>
      <c r="I44" s="33"/>
      <c r="J44" s="34"/>
      <c r="K44" s="25"/>
      <c r="L44" s="10"/>
      <c r="P44" s="131"/>
    </row>
    <row r="45" spans="1:39" ht="30.75" customHeight="1" x14ac:dyDescent="0.25">
      <c r="A45" s="218" t="str">
        <f>LOOKUP(J33,C144:C168,B144:B168)</f>
        <v>Частно-правовые (цивилистические) науки</v>
      </c>
      <c r="B45" s="219"/>
      <c r="C45" s="220"/>
      <c r="D45" s="221"/>
      <c r="E45" s="222"/>
      <c r="F45" s="223"/>
      <c r="G45" s="224"/>
      <c r="H45" s="225"/>
      <c r="I45" s="33"/>
      <c r="J45" s="34"/>
      <c r="K45" s="25"/>
      <c r="L45" s="10"/>
      <c r="P45" s="131"/>
    </row>
    <row r="46" spans="1:39" ht="30.75" customHeight="1" x14ac:dyDescent="0.25">
      <c r="A46" s="218" t="str">
        <f>LOOKUP(J35,C145:C169,B145:B169)</f>
        <v>Теория и методика физической культуры</v>
      </c>
      <c r="B46" s="219"/>
      <c r="C46" s="220"/>
      <c r="D46" s="221"/>
      <c r="E46" s="222"/>
      <c r="F46" s="223"/>
      <c r="G46" s="224"/>
      <c r="H46" s="225"/>
      <c r="I46" s="33"/>
      <c r="J46" s="34"/>
      <c r="K46" s="25"/>
      <c r="L46" s="10"/>
      <c r="P46" s="131"/>
    </row>
    <row r="47" spans="1:39" ht="30.75" customHeight="1" x14ac:dyDescent="0.25">
      <c r="A47" s="218" t="str">
        <f>LOOKUP(J37,C146:C170,B146:B170)</f>
        <v>Уголовно-правовые науки</v>
      </c>
      <c r="B47" s="219"/>
      <c r="C47" s="220"/>
      <c r="D47" s="221"/>
      <c r="E47" s="222"/>
      <c r="F47" s="223"/>
      <c r="G47" s="224"/>
      <c r="H47" s="225"/>
      <c r="I47" s="33"/>
      <c r="J47" s="34"/>
      <c r="K47" s="25"/>
      <c r="L47" s="10"/>
      <c r="P47" s="131"/>
    </row>
    <row r="48" spans="1:39" ht="15.75" x14ac:dyDescent="0.25">
      <c r="A48" s="35"/>
      <c r="B48" s="36"/>
      <c r="C48" s="37"/>
      <c r="D48" s="35"/>
      <c r="E48" s="36"/>
      <c r="F48" s="20"/>
      <c r="G48" s="24"/>
      <c r="H48" s="24"/>
      <c r="I48" s="38"/>
      <c r="J48" s="9"/>
      <c r="K48" s="10"/>
      <c r="L48" s="10"/>
      <c r="Z48" s="88"/>
    </row>
    <row r="49" spans="1:39" s="14" customFormat="1" ht="31.5" x14ac:dyDescent="0.25">
      <c r="A49" s="272" t="s">
        <v>123</v>
      </c>
      <c r="B49" s="272"/>
      <c r="C49" s="273"/>
      <c r="D49" s="273"/>
      <c r="E49" s="273"/>
      <c r="F49" s="273"/>
      <c r="G49" s="273"/>
      <c r="H49" s="273"/>
      <c r="I49" s="273"/>
      <c r="J49" s="11"/>
      <c r="K49" s="21" t="s">
        <v>124</v>
      </c>
      <c r="L49" s="88"/>
      <c r="M49" s="88"/>
      <c r="N49" s="88"/>
      <c r="O49" s="88"/>
      <c r="P49" s="88"/>
      <c r="Q49" s="88"/>
      <c r="R49" s="88"/>
      <c r="S49" s="88"/>
      <c r="T49" s="88"/>
      <c r="U49" s="88"/>
      <c r="V49" s="88"/>
      <c r="W49" s="88"/>
      <c r="X49" s="88"/>
      <c r="Y49" s="88"/>
      <c r="Z49" s="4"/>
      <c r="AA49" s="88"/>
      <c r="AB49" s="88"/>
      <c r="AC49" s="88"/>
      <c r="AD49" s="88"/>
      <c r="AE49" s="88"/>
      <c r="AF49" s="88"/>
      <c r="AG49" s="88"/>
      <c r="AH49" s="88"/>
      <c r="AI49" s="88"/>
      <c r="AJ49" s="88"/>
      <c r="AK49" s="88"/>
      <c r="AL49" s="88"/>
      <c r="AM49" s="88"/>
    </row>
    <row r="50" spans="1:39" ht="15.75" x14ac:dyDescent="0.25">
      <c r="A50" s="9"/>
      <c r="B50" s="9"/>
      <c r="C50" s="9"/>
      <c r="D50" s="9"/>
      <c r="E50" s="9"/>
      <c r="F50" s="9"/>
      <c r="G50" s="9"/>
      <c r="H50" s="9"/>
      <c r="I50" s="9"/>
      <c r="J50" s="9"/>
      <c r="K50" s="10"/>
      <c r="L50" s="10"/>
    </row>
    <row r="51" spans="1:39" ht="15.75" x14ac:dyDescent="0.25">
      <c r="A51" s="39" t="s">
        <v>125</v>
      </c>
      <c r="B51" s="9"/>
      <c r="C51" s="9"/>
      <c r="D51" s="9"/>
      <c r="E51" s="9"/>
      <c r="F51" s="9"/>
      <c r="G51" s="9"/>
      <c r="H51" s="9"/>
      <c r="I51" s="9"/>
      <c r="J51" s="9"/>
      <c r="K51" s="10"/>
      <c r="L51" s="10"/>
    </row>
    <row r="52" spans="1:39" ht="15.75" x14ac:dyDescent="0.25">
      <c r="A52" s="9" t="s">
        <v>126</v>
      </c>
      <c r="B52" s="9"/>
      <c r="C52" s="97"/>
      <c r="D52" s="9" t="s">
        <v>127</v>
      </c>
      <c r="E52" s="230"/>
      <c r="F52" s="230"/>
      <c r="G52" s="231"/>
      <c r="H52" s="231"/>
      <c r="I52" s="231"/>
      <c r="J52" s="9"/>
      <c r="K52" s="23" t="s">
        <v>234</v>
      </c>
      <c r="L52" s="10"/>
    </row>
    <row r="53" spans="1:39" ht="15.75" x14ac:dyDescent="0.25">
      <c r="A53" s="27" t="s">
        <v>128</v>
      </c>
      <c r="B53" s="40" t="s">
        <v>82</v>
      </c>
      <c r="C53" s="96"/>
      <c r="D53" s="41" t="s">
        <v>83</v>
      </c>
      <c r="E53" s="232"/>
      <c r="F53" s="233"/>
      <c r="G53" s="234"/>
      <c r="H53" s="235"/>
      <c r="I53" s="42"/>
      <c r="J53" s="9"/>
      <c r="K53" s="10"/>
      <c r="L53" s="10"/>
    </row>
    <row r="54" spans="1:39" ht="15.75" x14ac:dyDescent="0.25">
      <c r="A54" s="11" t="s">
        <v>129</v>
      </c>
      <c r="B54" s="9"/>
      <c r="C54" s="96"/>
      <c r="D54" s="43" t="s">
        <v>130</v>
      </c>
      <c r="E54" s="38"/>
      <c r="F54" s="44"/>
      <c r="G54" s="236"/>
      <c r="H54" s="237"/>
      <c r="I54" s="45" t="s">
        <v>131</v>
      </c>
      <c r="J54" s="9"/>
      <c r="K54" s="10"/>
      <c r="L54" s="10"/>
      <c r="Z54" s="10"/>
    </row>
    <row r="55" spans="1:39" s="9" customFormat="1" ht="31.5" customHeight="1" x14ac:dyDescent="0.25">
      <c r="A55" s="238"/>
      <c r="B55" s="238"/>
      <c r="C55" s="238"/>
      <c r="D55" s="238"/>
      <c r="E55" s="238"/>
      <c r="F55" s="238"/>
      <c r="G55" s="238"/>
      <c r="H55" s="238"/>
      <c r="I55" s="238"/>
      <c r="K55" s="21" t="s">
        <v>132</v>
      </c>
      <c r="L55" s="10"/>
      <c r="M55" s="10"/>
      <c r="N55" s="10"/>
      <c r="O55" s="10"/>
      <c r="P55" s="10"/>
      <c r="Q55" s="10"/>
      <c r="R55" s="10"/>
      <c r="S55" s="10"/>
      <c r="T55" s="10"/>
      <c r="U55" s="10"/>
      <c r="V55" s="10"/>
      <c r="W55" s="10"/>
      <c r="X55" s="10"/>
      <c r="Y55" s="10"/>
      <c r="Z55" s="4"/>
      <c r="AA55" s="10"/>
      <c r="AB55" s="10"/>
      <c r="AC55" s="10"/>
      <c r="AD55" s="10"/>
      <c r="AE55" s="10"/>
      <c r="AF55" s="10"/>
      <c r="AG55" s="10"/>
      <c r="AH55" s="10"/>
      <c r="AI55" s="10"/>
      <c r="AJ55" s="10"/>
      <c r="AK55" s="10"/>
      <c r="AL55" s="10"/>
      <c r="AM55" s="10"/>
    </row>
    <row r="56" spans="1:39" ht="15.75" x14ac:dyDescent="0.25">
      <c r="A56" s="9" t="s">
        <v>133</v>
      </c>
      <c r="B56" s="9"/>
      <c r="C56" s="9"/>
      <c r="D56" s="9"/>
      <c r="E56" s="9"/>
      <c r="G56" s="46" t="s">
        <v>134</v>
      </c>
      <c r="H56" s="47"/>
      <c r="I56" s="45"/>
      <c r="J56" s="9"/>
      <c r="K56" s="23" t="s">
        <v>235</v>
      </c>
      <c r="L56" s="10"/>
    </row>
    <row r="57" spans="1:39" ht="15.75" x14ac:dyDescent="0.25">
      <c r="A57" s="9" t="s">
        <v>135</v>
      </c>
      <c r="B57" s="9"/>
      <c r="C57" s="9"/>
      <c r="D57" s="9"/>
      <c r="E57" s="9"/>
      <c r="F57" s="26"/>
      <c r="G57" s="9"/>
      <c r="H57" s="9"/>
      <c r="I57" s="9"/>
      <c r="J57" s="9"/>
      <c r="K57" s="10"/>
      <c r="L57" s="10"/>
    </row>
    <row r="58" spans="1:39" ht="31.5" customHeight="1" x14ac:dyDescent="0.25">
      <c r="A58" s="98" t="s">
        <v>136</v>
      </c>
      <c r="B58" s="98"/>
      <c r="C58" s="99" t="s">
        <v>137</v>
      </c>
      <c r="D58" s="99" t="s">
        <v>138</v>
      </c>
      <c r="E58" s="239"/>
      <c r="F58" s="239"/>
      <c r="G58" s="239"/>
      <c r="H58" s="239"/>
      <c r="I58" s="239"/>
      <c r="J58" s="9"/>
      <c r="K58" s="49" t="s">
        <v>236</v>
      </c>
      <c r="L58" s="10"/>
    </row>
    <row r="59" spans="1:39" ht="15.75" x14ac:dyDescent="0.25">
      <c r="A59" s="9"/>
      <c r="B59" s="9"/>
      <c r="C59" s="9"/>
      <c r="D59" s="9"/>
      <c r="E59" s="9"/>
      <c r="F59" s="26"/>
      <c r="G59" s="9"/>
      <c r="H59" s="9"/>
      <c r="I59" s="9"/>
      <c r="J59" s="9"/>
      <c r="K59" s="10"/>
      <c r="L59" s="10"/>
    </row>
    <row r="60" spans="1:39" ht="15.75" x14ac:dyDescent="0.25">
      <c r="A60" s="39" t="s">
        <v>139</v>
      </c>
      <c r="B60" s="9"/>
      <c r="C60" s="9"/>
      <c r="D60" s="9"/>
      <c r="E60" s="9"/>
      <c r="F60" s="9"/>
      <c r="G60" s="9"/>
      <c r="H60" s="9"/>
      <c r="I60" s="9"/>
      <c r="J60" s="9"/>
      <c r="K60" s="10"/>
      <c r="L60" s="10"/>
    </row>
    <row r="61" spans="1:39" ht="47.25" x14ac:dyDescent="0.25">
      <c r="A61" s="229" t="s">
        <v>16</v>
      </c>
      <c r="B61" s="229"/>
      <c r="C61" s="229"/>
      <c r="D61" s="229"/>
      <c r="E61" s="229"/>
      <c r="F61" s="229"/>
      <c r="G61" s="229"/>
      <c r="H61" s="229"/>
      <c r="I61" s="48" t="s">
        <v>140</v>
      </c>
      <c r="J61" s="9"/>
      <c r="K61" s="10"/>
      <c r="L61" s="10"/>
    </row>
    <row r="62" spans="1:39" ht="27" customHeight="1" x14ac:dyDescent="0.25">
      <c r="A62" s="274" t="s">
        <v>141</v>
      </c>
      <c r="B62" s="274"/>
      <c r="C62" s="274"/>
      <c r="D62" s="274"/>
      <c r="E62" s="274"/>
      <c r="F62" s="274"/>
      <c r="G62" s="274"/>
      <c r="H62" s="274"/>
      <c r="I62" s="100" t="s">
        <v>26</v>
      </c>
      <c r="J62" s="9"/>
      <c r="K62" s="275" t="s">
        <v>229</v>
      </c>
      <c r="L62" s="10"/>
    </row>
    <row r="63" spans="1:39" ht="26.25" customHeight="1" x14ac:dyDescent="0.25">
      <c r="A63" s="274" t="s">
        <v>210</v>
      </c>
      <c r="B63" s="274"/>
      <c r="C63" s="274"/>
      <c r="D63" s="274"/>
      <c r="E63" s="274"/>
      <c r="F63" s="274"/>
      <c r="G63" s="274"/>
      <c r="H63" s="274"/>
      <c r="I63" s="100"/>
      <c r="J63" s="9"/>
      <c r="K63" s="275"/>
      <c r="L63" s="10"/>
    </row>
    <row r="64" spans="1:39" ht="39.75" customHeight="1" x14ac:dyDescent="0.25">
      <c r="A64" s="274" t="s">
        <v>142</v>
      </c>
      <c r="B64" s="274"/>
      <c r="C64" s="274"/>
      <c r="D64" s="274"/>
      <c r="E64" s="274"/>
      <c r="F64" s="274"/>
      <c r="G64" s="274"/>
      <c r="H64" s="274"/>
      <c r="I64" s="100"/>
      <c r="J64" s="9"/>
      <c r="K64" s="275"/>
      <c r="L64" s="10"/>
    </row>
    <row r="65" spans="1:12" ht="27.75" customHeight="1" x14ac:dyDescent="0.25">
      <c r="A65" s="274" t="s">
        <v>143</v>
      </c>
      <c r="B65" s="274"/>
      <c r="C65" s="274"/>
      <c r="D65" s="274"/>
      <c r="E65" s="274"/>
      <c r="F65" s="274"/>
      <c r="G65" s="274"/>
      <c r="H65" s="274"/>
      <c r="I65" s="100"/>
      <c r="J65" s="9"/>
      <c r="K65" s="275"/>
      <c r="L65" s="10"/>
    </row>
    <row r="66" spans="1:12" ht="15.75" x14ac:dyDescent="0.25">
      <c r="A66" s="274" t="s">
        <v>144</v>
      </c>
      <c r="B66" s="274"/>
      <c r="C66" s="274"/>
      <c r="D66" s="274"/>
      <c r="E66" s="274"/>
      <c r="F66" s="274"/>
      <c r="G66" s="274"/>
      <c r="H66" s="274"/>
      <c r="I66" s="100"/>
      <c r="J66" s="9"/>
      <c r="K66" s="275"/>
      <c r="L66" s="10"/>
    </row>
    <row r="67" spans="1:12" ht="32.25" customHeight="1" x14ac:dyDescent="0.25">
      <c r="A67" s="282" t="s">
        <v>145</v>
      </c>
      <c r="B67" s="282"/>
      <c r="C67" s="282"/>
      <c r="D67" s="282"/>
      <c r="E67" s="282"/>
      <c r="F67" s="282"/>
      <c r="G67" s="282"/>
      <c r="H67" s="282"/>
      <c r="I67" s="282"/>
      <c r="J67" s="9"/>
      <c r="K67" s="10"/>
      <c r="L67" s="10"/>
    </row>
    <row r="68" spans="1:12" ht="15.75" x14ac:dyDescent="0.25">
      <c r="A68" s="9"/>
      <c r="B68" s="9"/>
      <c r="C68" s="9"/>
      <c r="D68" s="9"/>
      <c r="E68" s="9"/>
      <c r="F68" s="9"/>
      <c r="G68" s="9"/>
      <c r="H68" s="9"/>
      <c r="I68" s="9"/>
      <c r="J68" s="9"/>
      <c r="K68" s="10"/>
      <c r="L68" s="10"/>
    </row>
    <row r="69" spans="1:12" ht="33.75" customHeight="1" x14ac:dyDescent="0.25">
      <c r="A69" s="283" t="s">
        <v>146</v>
      </c>
      <c r="B69" s="284"/>
      <c r="C69" s="284"/>
      <c r="D69" s="284"/>
      <c r="E69" s="284"/>
      <c r="F69" s="284"/>
      <c r="G69" s="284"/>
      <c r="H69" s="285"/>
      <c r="I69" s="32" t="s">
        <v>147</v>
      </c>
      <c r="J69" s="9"/>
      <c r="K69" s="49" t="s">
        <v>148</v>
      </c>
      <c r="L69" s="10"/>
    </row>
    <row r="70" spans="1:12" ht="15.75" x14ac:dyDescent="0.25">
      <c r="A70" s="286" t="s">
        <v>149</v>
      </c>
      <c r="B70" s="287"/>
      <c r="C70" s="287"/>
      <c r="D70" s="287"/>
      <c r="E70" s="287"/>
      <c r="F70" s="287"/>
      <c r="G70" s="287"/>
      <c r="H70" s="288"/>
      <c r="I70" s="300"/>
      <c r="J70" s="9"/>
      <c r="K70" s="10"/>
      <c r="L70" s="10"/>
    </row>
    <row r="71" spans="1:12" ht="15.75" x14ac:dyDescent="0.25">
      <c r="A71" s="226" t="s">
        <v>231</v>
      </c>
      <c r="B71" s="227"/>
      <c r="C71" s="227"/>
      <c r="D71" s="227"/>
      <c r="E71" s="227"/>
      <c r="F71" s="227"/>
      <c r="G71" s="227"/>
      <c r="H71" s="228"/>
      <c r="I71" s="301"/>
      <c r="J71" s="9"/>
      <c r="K71" s="10"/>
      <c r="L71" s="10"/>
    </row>
    <row r="72" spans="1:12" ht="15.75" x14ac:dyDescent="0.25">
      <c r="A72" s="226" t="s">
        <v>211</v>
      </c>
      <c r="B72" s="227"/>
      <c r="C72" s="227"/>
      <c r="D72" s="227"/>
      <c r="E72" s="227"/>
      <c r="F72" s="227"/>
      <c r="G72" s="227"/>
      <c r="H72" s="228"/>
      <c r="I72" s="301"/>
      <c r="J72" s="9"/>
      <c r="K72" s="10"/>
      <c r="L72" s="10"/>
    </row>
    <row r="73" spans="1:12" ht="32.25" customHeight="1" x14ac:dyDescent="0.25">
      <c r="A73" s="276" t="s">
        <v>212</v>
      </c>
      <c r="B73" s="277"/>
      <c r="C73" s="277"/>
      <c r="D73" s="277"/>
      <c r="E73" s="277"/>
      <c r="F73" s="277"/>
      <c r="G73" s="277"/>
      <c r="H73" s="278"/>
      <c r="I73" s="301"/>
      <c r="J73" s="9"/>
      <c r="K73" s="10"/>
      <c r="L73" s="10"/>
    </row>
    <row r="74" spans="1:12" ht="33" customHeight="1" x14ac:dyDescent="0.25">
      <c r="A74" s="226" t="s">
        <v>232</v>
      </c>
      <c r="B74" s="227"/>
      <c r="C74" s="227"/>
      <c r="D74" s="227"/>
      <c r="E74" s="227"/>
      <c r="F74" s="227"/>
      <c r="G74" s="227"/>
      <c r="H74" s="228"/>
      <c r="I74" s="301"/>
      <c r="J74" s="9"/>
      <c r="K74" s="10"/>
      <c r="L74" s="10"/>
    </row>
    <row r="75" spans="1:12" ht="34.5" customHeight="1" x14ac:dyDescent="0.25">
      <c r="A75" s="226" t="s">
        <v>150</v>
      </c>
      <c r="B75" s="227"/>
      <c r="C75" s="227"/>
      <c r="D75" s="227"/>
      <c r="E75" s="227"/>
      <c r="F75" s="227"/>
      <c r="G75" s="227"/>
      <c r="H75" s="228"/>
      <c r="I75" s="301"/>
      <c r="J75" s="9"/>
    </row>
    <row r="76" spans="1:12" ht="15.75" x14ac:dyDescent="0.25">
      <c r="A76" s="299" t="s">
        <v>151</v>
      </c>
      <c r="B76" s="227"/>
      <c r="C76" s="227"/>
      <c r="D76" s="227"/>
      <c r="E76" s="227"/>
      <c r="F76" s="227"/>
      <c r="G76" s="227"/>
      <c r="I76" s="302"/>
      <c r="J76" s="9"/>
      <c r="K76" s="10"/>
      <c r="L76" s="10"/>
    </row>
    <row r="77" spans="1:12" ht="180.75" customHeight="1" x14ac:dyDescent="0.25">
      <c r="A77" s="289" t="s">
        <v>230</v>
      </c>
      <c r="B77" s="290"/>
      <c r="C77" s="290"/>
      <c r="D77" s="290"/>
      <c r="E77" s="290"/>
      <c r="F77" s="290"/>
      <c r="G77" s="290"/>
      <c r="H77" s="291"/>
      <c r="I77" s="107"/>
      <c r="J77" s="9"/>
      <c r="K77" s="10"/>
      <c r="L77" s="10"/>
    </row>
    <row r="78" spans="1:12" ht="33.75" customHeight="1" x14ac:dyDescent="0.25">
      <c r="A78" s="292" t="s">
        <v>213</v>
      </c>
      <c r="B78" s="293"/>
      <c r="C78" s="293"/>
      <c r="D78" s="293"/>
      <c r="E78" s="293"/>
      <c r="F78" s="293"/>
      <c r="G78" s="293"/>
      <c r="H78" s="294"/>
      <c r="I78" s="50"/>
      <c r="J78" s="9"/>
      <c r="K78" s="10"/>
      <c r="L78" s="10"/>
    </row>
    <row r="79" spans="1:12" ht="15.75" x14ac:dyDescent="0.25">
      <c r="A79" s="295" t="s">
        <v>152</v>
      </c>
      <c r="B79" s="287"/>
      <c r="C79" s="287"/>
      <c r="D79" s="287"/>
      <c r="E79" s="287"/>
      <c r="F79" s="287"/>
      <c r="G79" s="287"/>
      <c r="H79" s="296"/>
      <c r="I79" s="297" t="s">
        <v>33</v>
      </c>
      <c r="J79" s="9"/>
      <c r="K79" s="279" t="s">
        <v>153</v>
      </c>
      <c r="L79" s="10"/>
    </row>
    <row r="80" spans="1:12" ht="15.75" x14ac:dyDescent="0.25">
      <c r="A80" s="280" t="s">
        <v>154</v>
      </c>
      <c r="B80" s="281"/>
      <c r="C80" s="281"/>
      <c r="D80" s="281"/>
      <c r="E80" s="281"/>
      <c r="F80" s="281"/>
      <c r="G80" s="281"/>
      <c r="H80" s="51"/>
      <c r="I80" s="298"/>
      <c r="J80" s="9"/>
      <c r="K80" s="279"/>
      <c r="L80" s="10"/>
    </row>
    <row r="81" spans="1:39" ht="15.75" x14ac:dyDescent="0.25">
      <c r="A81" s="309" t="s">
        <v>155</v>
      </c>
      <c r="B81" s="310"/>
      <c r="C81" s="310"/>
      <c r="D81" s="310"/>
      <c r="E81" s="310"/>
      <c r="F81" s="310"/>
      <c r="G81" s="310"/>
      <c r="H81" s="311"/>
      <c r="I81" s="297" t="s">
        <v>49</v>
      </c>
      <c r="J81" s="9"/>
      <c r="K81" s="279" t="s">
        <v>156</v>
      </c>
      <c r="L81" s="10"/>
    </row>
    <row r="82" spans="1:39" ht="15.75" x14ac:dyDescent="0.25">
      <c r="A82" s="312" t="s">
        <v>157</v>
      </c>
      <c r="B82" s="313"/>
      <c r="C82" s="313"/>
      <c r="D82" s="313"/>
      <c r="E82" s="313"/>
      <c r="F82" s="313"/>
      <c r="G82" s="313"/>
      <c r="H82" s="52"/>
      <c r="I82" s="298"/>
      <c r="J82" s="9"/>
      <c r="K82" s="279"/>
      <c r="L82" s="10"/>
    </row>
    <row r="83" spans="1:39" ht="15.75" hidden="1" x14ac:dyDescent="0.25">
      <c r="A83" s="280"/>
      <c r="B83" s="303"/>
      <c r="C83" s="303"/>
      <c r="D83" s="303"/>
      <c r="E83" s="303"/>
      <c r="F83" s="303"/>
      <c r="G83" s="303"/>
      <c r="H83" s="304"/>
      <c r="I83" s="53"/>
      <c r="J83" s="9"/>
      <c r="K83" s="49"/>
      <c r="L83" s="10"/>
    </row>
    <row r="84" spans="1:39" ht="15.75" x14ac:dyDescent="0.25">
      <c r="G84" s="9"/>
      <c r="H84" s="9"/>
      <c r="I84" s="9"/>
      <c r="J84" s="9"/>
      <c r="K84" s="10"/>
      <c r="L84" s="10"/>
    </row>
    <row r="85" spans="1:39" ht="15.75" x14ac:dyDescent="0.25">
      <c r="A85" s="9"/>
      <c r="B85" s="9"/>
      <c r="C85" s="9"/>
      <c r="D85" s="9"/>
      <c r="E85" s="9"/>
      <c r="F85" s="9"/>
      <c r="G85" s="9"/>
      <c r="H85" s="9"/>
      <c r="I85" s="9"/>
      <c r="J85" s="9"/>
      <c r="K85" s="10"/>
      <c r="L85" s="10"/>
    </row>
    <row r="86" spans="1:39" ht="15.75" x14ac:dyDescent="0.25">
      <c r="A86" s="54"/>
      <c r="B86" s="54"/>
      <c r="C86" s="115" t="s">
        <v>293</v>
      </c>
      <c r="D86" s="9"/>
      <c r="E86" s="9"/>
      <c r="F86" s="9"/>
      <c r="G86" s="28"/>
      <c r="H86" s="305"/>
      <c r="I86" s="306"/>
      <c r="K86" s="49" t="s">
        <v>158</v>
      </c>
    </row>
    <row r="87" spans="1:39" ht="15.75" x14ac:dyDescent="0.25">
      <c r="A87" s="9"/>
      <c r="B87" s="55" t="s">
        <v>159</v>
      </c>
      <c r="C87" s="9"/>
      <c r="D87" s="9"/>
      <c r="E87" s="9"/>
      <c r="F87" s="9"/>
      <c r="G87" s="307" t="s">
        <v>160</v>
      </c>
      <c r="H87" s="307"/>
      <c r="I87" s="307"/>
    </row>
    <row r="88" spans="1:39" ht="29.25" customHeight="1" thickBot="1" x14ac:dyDescent="0.3">
      <c r="A88" s="9"/>
      <c r="B88" s="55"/>
      <c r="C88" s="9"/>
      <c r="D88" s="9"/>
      <c r="E88" s="9"/>
      <c r="F88" s="9"/>
      <c r="G88" s="56"/>
      <c r="H88" s="56"/>
      <c r="I88" s="56"/>
    </row>
    <row r="89" spans="1:39" ht="30.75" customHeight="1" thickTop="1" x14ac:dyDescent="0.25">
      <c r="A89" s="104" t="s">
        <v>224</v>
      </c>
      <c r="B89" s="103"/>
      <c r="C89" s="103"/>
      <c r="D89" s="103"/>
      <c r="E89" s="103"/>
      <c r="F89" s="103"/>
      <c r="G89" s="103"/>
      <c r="H89" s="103"/>
      <c r="I89" s="103"/>
      <c r="K89" s="308" t="s">
        <v>163</v>
      </c>
    </row>
    <row r="90" spans="1:39" ht="15.75" x14ac:dyDescent="0.25">
      <c r="A90" s="9" t="s">
        <v>161</v>
      </c>
      <c r="B90" s="9"/>
      <c r="C90" s="9"/>
      <c r="D90" s="28"/>
      <c r="E90" s="57" t="s">
        <v>162</v>
      </c>
      <c r="F90" s="28"/>
      <c r="G90" s="9"/>
      <c r="H90" s="58"/>
      <c r="I90" s="28" t="s">
        <v>292</v>
      </c>
      <c r="K90" s="308"/>
    </row>
    <row r="91" spans="1:39" ht="15.75" x14ac:dyDescent="0.25">
      <c r="A91" s="9"/>
      <c r="B91" s="9"/>
      <c r="C91" s="9"/>
      <c r="D91" s="55" t="s">
        <v>164</v>
      </c>
      <c r="F91" s="55" t="s">
        <v>165</v>
      </c>
      <c r="G91" s="9"/>
      <c r="H91" s="101" t="s">
        <v>159</v>
      </c>
      <c r="I91" s="102"/>
    </row>
    <row r="92" spans="1:39" s="4" customFormat="1" ht="15.75" x14ac:dyDescent="0.25">
      <c r="A92" s="9" t="s">
        <v>214</v>
      </c>
      <c r="B92" s="9"/>
      <c r="C92" s="9" t="s">
        <v>215</v>
      </c>
      <c r="D92" s="9"/>
      <c r="E92" s="10"/>
      <c r="F92" s="10"/>
      <c r="G92" s="10"/>
      <c r="H92" s="10"/>
      <c r="I92" s="10"/>
    </row>
    <row r="93" spans="1:39" s="5" customFormat="1" ht="15.75" x14ac:dyDescent="0.25">
      <c r="A93" s="109"/>
      <c r="B93" s="109"/>
      <c r="C93" s="110" t="s">
        <v>166</v>
      </c>
      <c r="D93" s="110" t="s">
        <v>167</v>
      </c>
      <c r="E93" s="109"/>
      <c r="F93" s="109"/>
      <c r="G93" s="109"/>
      <c r="H93" s="109"/>
      <c r="I93" s="109"/>
      <c r="L93" s="4"/>
      <c r="M93" s="4"/>
      <c r="N93" s="4"/>
      <c r="O93" s="4"/>
      <c r="P93" s="4"/>
      <c r="Q93" s="4"/>
      <c r="R93" s="4"/>
      <c r="S93" s="4"/>
      <c r="T93" s="4"/>
      <c r="U93" s="4"/>
      <c r="V93" s="4"/>
      <c r="W93" s="4"/>
      <c r="X93" s="4"/>
      <c r="Y93" s="4"/>
      <c r="Z93" s="59"/>
      <c r="AA93" s="4"/>
      <c r="AB93" s="4"/>
      <c r="AC93" s="4"/>
      <c r="AD93" s="4"/>
      <c r="AE93" s="4"/>
      <c r="AF93" s="4"/>
      <c r="AG93" s="4"/>
      <c r="AH93" s="4"/>
      <c r="AI93" s="4"/>
      <c r="AJ93" s="4"/>
      <c r="AK93" s="4"/>
      <c r="AL93" s="4"/>
      <c r="AM93" s="4"/>
    </row>
    <row r="94" spans="1:39" s="108" customFormat="1" ht="15.75" x14ac:dyDescent="0.25">
      <c r="A94" s="109"/>
      <c r="B94" s="109"/>
      <c r="C94" s="110" t="s">
        <v>168</v>
      </c>
      <c r="D94" s="110" t="s">
        <v>169</v>
      </c>
      <c r="E94" s="110"/>
      <c r="F94" s="109" t="str">
        <f>INDEX(I96:K115,MATCH(1,I96:I115,0),3)</f>
        <v>2.3.1.</v>
      </c>
      <c r="G94" s="109"/>
      <c r="H94" s="109"/>
      <c r="I94" s="10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row>
    <row r="95" spans="1:39" s="59" customFormat="1" ht="16.5" thickBot="1" x14ac:dyDescent="0.3">
      <c r="A95" s="9"/>
      <c r="B95" s="9"/>
      <c r="C95" s="90"/>
      <c r="E95" s="132"/>
      <c r="F95" s="132"/>
      <c r="G95" s="132"/>
      <c r="H95" s="132"/>
      <c r="I95" s="132"/>
    </row>
    <row r="96" spans="1:39" s="59" customFormat="1" ht="16.5" thickTop="1" x14ac:dyDescent="0.25">
      <c r="A96" s="217" t="s">
        <v>240</v>
      </c>
      <c r="B96" s="217"/>
      <c r="C96" s="217"/>
      <c r="D96" s="217"/>
      <c r="E96" s="217"/>
      <c r="F96" s="217"/>
      <c r="G96" s="217"/>
      <c r="H96" s="217"/>
      <c r="I96" s="142"/>
      <c r="J96" s="143"/>
      <c r="K96" s="144" t="str">
        <f>LEFT(A96,FIND(" ",A96,1)-1)</f>
        <v>1.5.5.</v>
      </c>
      <c r="L96" s="59">
        <f>IF(SUM(I97:I99)=0,0,1)</f>
        <v>0</v>
      </c>
    </row>
    <row r="97" spans="1:12" s="59" customFormat="1" ht="15.75" x14ac:dyDescent="0.25">
      <c r="A97" s="9"/>
      <c r="B97" s="9"/>
      <c r="C97" s="4" t="s">
        <v>29</v>
      </c>
      <c r="E97" s="90"/>
      <c r="F97" s="132"/>
      <c r="G97" s="132"/>
      <c r="H97" s="132"/>
      <c r="I97" s="142"/>
      <c r="J97" s="143"/>
      <c r="K97" s="143" t="str">
        <f>K96</f>
        <v>1.5.5.</v>
      </c>
      <c r="L97" s="4" t="s">
        <v>29</v>
      </c>
    </row>
    <row r="98" spans="1:12" s="59" customFormat="1" ht="15.75" x14ac:dyDescent="0.25">
      <c r="A98" s="9"/>
      <c r="B98" s="9"/>
      <c r="C98" s="4" t="s">
        <v>45</v>
      </c>
      <c r="E98" s="132"/>
      <c r="F98" s="132"/>
      <c r="G98" s="132"/>
      <c r="H98" s="132"/>
      <c r="I98" s="142"/>
      <c r="J98" s="143"/>
      <c r="K98" s="143" t="str">
        <f>K97</f>
        <v>1.5.5.</v>
      </c>
      <c r="L98" s="4" t="s">
        <v>45</v>
      </c>
    </row>
    <row r="99" spans="1:12" s="59" customFormat="1" ht="16.5" thickBot="1" x14ac:dyDescent="0.3">
      <c r="A99" s="9"/>
      <c r="B99" s="9"/>
      <c r="C99" s="4" t="s">
        <v>56</v>
      </c>
      <c r="E99" s="132"/>
      <c r="F99" s="132"/>
      <c r="G99" s="132"/>
      <c r="H99" s="132"/>
      <c r="I99" s="142"/>
      <c r="J99" s="143"/>
      <c r="K99" s="143" t="str">
        <f>K98</f>
        <v>1.5.5.</v>
      </c>
      <c r="L99" s="4" t="s">
        <v>56</v>
      </c>
    </row>
    <row r="100" spans="1:12" s="59" customFormat="1" ht="16.5" thickTop="1" x14ac:dyDescent="0.25">
      <c r="A100" s="217" t="s">
        <v>243</v>
      </c>
      <c r="B100" s="217"/>
      <c r="C100" s="217"/>
      <c r="D100" s="217"/>
      <c r="E100" s="217"/>
      <c r="F100" s="217"/>
      <c r="G100" s="217"/>
      <c r="H100" s="217"/>
      <c r="I100" s="142"/>
      <c r="J100" s="143"/>
      <c r="K100" s="144" t="str">
        <f>LEFT(A100,FIND(" ",A100,1)-1)</f>
        <v>2.3.1.</v>
      </c>
      <c r="L100" s="59">
        <f>IF(SUM(I101:I103)=0,0,1)</f>
        <v>1</v>
      </c>
    </row>
    <row r="101" spans="1:12" s="59" customFormat="1" ht="15.75" x14ac:dyDescent="0.25">
      <c r="A101" s="9"/>
      <c r="B101" s="9"/>
      <c r="C101" s="4" t="s">
        <v>29</v>
      </c>
      <c r="E101" s="132"/>
      <c r="F101" s="132"/>
      <c r="G101" s="132"/>
      <c r="H101" s="132"/>
      <c r="I101" s="142">
        <v>1</v>
      </c>
      <c r="J101" s="143"/>
      <c r="K101" s="143" t="str">
        <f>K100</f>
        <v>2.3.1.</v>
      </c>
      <c r="L101" s="4" t="s">
        <v>29</v>
      </c>
    </row>
    <row r="102" spans="1:12" s="59" customFormat="1" ht="15.75" x14ac:dyDescent="0.25">
      <c r="C102" s="4" t="s">
        <v>45</v>
      </c>
      <c r="I102" s="142">
        <v>4</v>
      </c>
      <c r="J102" s="143"/>
      <c r="K102" s="143" t="str">
        <f>K101</f>
        <v>2.3.1.</v>
      </c>
      <c r="L102" s="4" t="s">
        <v>45</v>
      </c>
    </row>
    <row r="103" spans="1:12" s="59" customFormat="1" ht="16.5" thickBot="1" x14ac:dyDescent="0.3">
      <c r="C103" s="4" t="s">
        <v>56</v>
      </c>
      <c r="I103" s="142"/>
      <c r="J103" s="143"/>
      <c r="K103" s="143" t="str">
        <f>K102</f>
        <v>2.3.1.</v>
      </c>
      <c r="L103" s="4" t="s">
        <v>56</v>
      </c>
    </row>
    <row r="104" spans="1:12" s="59" customFormat="1" ht="16.5" thickTop="1" x14ac:dyDescent="0.25">
      <c r="A104" s="217" t="s">
        <v>245</v>
      </c>
      <c r="B104" s="217"/>
      <c r="C104" s="217"/>
      <c r="D104" s="217"/>
      <c r="E104" s="217"/>
      <c r="F104" s="217"/>
      <c r="G104" s="217"/>
      <c r="H104" s="217"/>
      <c r="I104" s="142"/>
      <c r="J104" s="143"/>
      <c r="K104" s="144" t="str">
        <f>LEFT(A104,FIND(" ",A104,1)-1)</f>
        <v>2.7.1.</v>
      </c>
      <c r="L104" s="59">
        <f>IF(SUM(I105:I107)=0,0,1)</f>
        <v>1</v>
      </c>
    </row>
    <row r="105" spans="1:12" s="59" customFormat="1" ht="15.75" x14ac:dyDescent="0.25">
      <c r="C105" s="4" t="s">
        <v>29</v>
      </c>
      <c r="I105" s="142"/>
      <c r="J105" s="143"/>
      <c r="K105" s="143" t="str">
        <f>K104</f>
        <v>2.7.1.</v>
      </c>
      <c r="L105" s="4" t="s">
        <v>29</v>
      </c>
    </row>
    <row r="106" spans="1:12" s="59" customFormat="1" ht="15.75" x14ac:dyDescent="0.25">
      <c r="C106" s="4" t="s">
        <v>45</v>
      </c>
      <c r="I106" s="142">
        <v>2</v>
      </c>
      <c r="J106" s="143"/>
      <c r="K106" s="143" t="str">
        <f>K105</f>
        <v>2.7.1.</v>
      </c>
      <c r="L106" s="4" t="s">
        <v>45</v>
      </c>
    </row>
    <row r="107" spans="1:12" s="59" customFormat="1" ht="16.5" thickBot="1" x14ac:dyDescent="0.3">
      <c r="C107" s="4" t="s">
        <v>56</v>
      </c>
      <c r="I107" s="142"/>
      <c r="J107" s="143"/>
      <c r="K107" s="143" t="str">
        <f>K106</f>
        <v>2.7.1.</v>
      </c>
      <c r="L107" s="4" t="s">
        <v>56</v>
      </c>
    </row>
    <row r="108" spans="1:12" s="59" customFormat="1" ht="16.5" thickTop="1" x14ac:dyDescent="0.25">
      <c r="A108" s="217" t="s">
        <v>247</v>
      </c>
      <c r="B108" s="217"/>
      <c r="C108" s="217"/>
      <c r="D108" s="217"/>
      <c r="E108" s="217"/>
      <c r="F108" s="217"/>
      <c r="G108" s="217"/>
      <c r="H108" s="217"/>
      <c r="I108" s="142"/>
      <c r="J108" s="143"/>
      <c r="K108" s="144" t="str">
        <f>LEFT(A108,FIND(" ",A108,1)-1)</f>
        <v>4.1.3.</v>
      </c>
      <c r="L108" s="59">
        <f>IF(SUM(I109:I111)=0,0,1)</f>
        <v>1</v>
      </c>
    </row>
    <row r="109" spans="1:12" s="59" customFormat="1" ht="15.75" x14ac:dyDescent="0.25">
      <c r="A109" s="9"/>
      <c r="B109" s="9"/>
      <c r="C109" s="4" t="s">
        <v>29</v>
      </c>
      <c r="E109" s="132"/>
      <c r="F109" s="132"/>
      <c r="G109" s="132"/>
      <c r="H109" s="132"/>
      <c r="I109" s="142"/>
      <c r="J109" s="143"/>
      <c r="K109" s="143" t="str">
        <f>K108</f>
        <v>4.1.3.</v>
      </c>
      <c r="L109" s="4" t="s">
        <v>29</v>
      </c>
    </row>
    <row r="110" spans="1:12" s="59" customFormat="1" ht="15.75" x14ac:dyDescent="0.25">
      <c r="A110" s="9"/>
      <c r="B110" s="9"/>
      <c r="C110" s="4" t="s">
        <v>45</v>
      </c>
      <c r="E110" s="132"/>
      <c r="F110" s="132"/>
      <c r="G110" s="132"/>
      <c r="H110" s="132"/>
      <c r="I110" s="142">
        <v>3</v>
      </c>
      <c r="J110" s="143"/>
      <c r="K110" s="143" t="str">
        <f>K109</f>
        <v>4.1.3.</v>
      </c>
      <c r="L110" s="4" t="s">
        <v>45</v>
      </c>
    </row>
    <row r="111" spans="1:12" s="59" customFormat="1" ht="16.5" thickBot="1" x14ac:dyDescent="0.3">
      <c r="C111" s="4" t="s">
        <v>56</v>
      </c>
      <c r="I111" s="142"/>
      <c r="J111" s="143"/>
      <c r="K111" s="143" t="str">
        <f>K110</f>
        <v>4.1.3.</v>
      </c>
      <c r="L111" s="4" t="s">
        <v>56</v>
      </c>
    </row>
    <row r="112" spans="1:12" s="59" customFormat="1" ht="16.5" thickTop="1" x14ac:dyDescent="0.25">
      <c r="A112" s="217" t="s">
        <v>248</v>
      </c>
      <c r="B112" s="217"/>
      <c r="C112" s="217"/>
      <c r="D112" s="217"/>
      <c r="E112" s="217"/>
      <c r="F112" s="217"/>
      <c r="G112" s="217"/>
      <c r="H112" s="217"/>
      <c r="I112" s="142"/>
      <c r="J112" s="143"/>
      <c r="K112" s="144" t="str">
        <f>LEFT(A112,FIND(" ",A112,1)-1)</f>
        <v>4.2.1.</v>
      </c>
      <c r="L112" s="59">
        <f>IF(SUM(I113:I115)=0,0,1)</f>
        <v>0</v>
      </c>
    </row>
    <row r="113" spans="1:26" s="59" customFormat="1" ht="15.75" x14ac:dyDescent="0.25">
      <c r="A113" s="9"/>
      <c r="B113" s="9"/>
      <c r="C113" s="4" t="s">
        <v>29</v>
      </c>
      <c r="E113" s="132"/>
      <c r="F113" s="132"/>
      <c r="G113" s="132"/>
      <c r="H113" s="132"/>
      <c r="I113" s="142"/>
      <c r="J113" s="143"/>
      <c r="K113" s="143" t="str">
        <f>K112</f>
        <v>4.2.1.</v>
      </c>
      <c r="L113" s="4" t="s">
        <v>29</v>
      </c>
    </row>
    <row r="114" spans="1:26" s="59" customFormat="1" ht="15.75" x14ac:dyDescent="0.25">
      <c r="A114" s="9"/>
      <c r="B114" s="9"/>
      <c r="C114" s="4" t="s">
        <v>45</v>
      </c>
      <c r="E114" s="132"/>
      <c r="F114" s="132"/>
      <c r="G114" s="132"/>
      <c r="H114" s="132"/>
      <c r="I114" s="142"/>
      <c r="J114" s="143"/>
      <c r="K114" s="143" t="str">
        <f>K113</f>
        <v>4.2.1.</v>
      </c>
      <c r="L114" s="4" t="s">
        <v>45</v>
      </c>
    </row>
    <row r="115" spans="1:26" s="59" customFormat="1" ht="15.75" x14ac:dyDescent="0.25">
      <c r="A115" s="9"/>
      <c r="B115" s="9"/>
      <c r="C115" s="4" t="s">
        <v>56</v>
      </c>
      <c r="I115" s="142"/>
      <c r="J115" s="143"/>
      <c r="K115" s="143" t="str">
        <f>K114</f>
        <v>4.2.1.</v>
      </c>
      <c r="L115" s="4" t="s">
        <v>56</v>
      </c>
    </row>
    <row r="116" spans="1:26" s="59" customFormat="1" ht="15.75" x14ac:dyDescent="0.25">
      <c r="A116" s="9"/>
      <c r="B116" s="9"/>
      <c r="C116" s="90"/>
      <c r="D116" s="90"/>
      <c r="E116" s="132"/>
      <c r="F116" s="132"/>
      <c r="G116" s="132"/>
      <c r="H116" s="132"/>
      <c r="I116" s="132"/>
    </row>
    <row r="117" spans="1:26" s="59" customFormat="1" ht="15.75" x14ac:dyDescent="0.25">
      <c r="A117" s="9"/>
      <c r="B117" s="9"/>
      <c r="C117" s="90"/>
      <c r="D117" s="90"/>
      <c r="E117" s="132"/>
      <c r="F117" s="132"/>
      <c r="G117" s="132"/>
      <c r="H117" s="132"/>
    </row>
    <row r="118" spans="1:26" s="59" customFormat="1" ht="15.75" x14ac:dyDescent="0.25">
      <c r="A118" s="40">
        <v>1</v>
      </c>
      <c r="B118" s="132" t="str">
        <f>INDEX(I96:K115,MATCH(1,I96:I115,0),3)</f>
        <v>2.3.1.</v>
      </c>
      <c r="C118" s="145" t="str">
        <f>INDEX($I$96:$L$115,MATCH($A118,$I$96:$I$115,0),4)</f>
        <v>в пределах целевой квоты</v>
      </c>
      <c r="D118" s="59" t="str">
        <f t="shared" ref="D118:E121" si="0">IF(ISNA(B118),"-",B118)</f>
        <v>2.3.1.</v>
      </c>
      <c r="E118" s="59" t="str">
        <f t="shared" si="0"/>
        <v>в пределах целевой квоты</v>
      </c>
      <c r="F118" s="132"/>
      <c r="G118" s="132"/>
      <c r="H118" s="132"/>
      <c r="I118" s="132"/>
    </row>
    <row r="119" spans="1:26" s="59" customFormat="1" ht="15.75" x14ac:dyDescent="0.25">
      <c r="A119" s="40">
        <v>2</v>
      </c>
      <c r="B119" s="9" t="str">
        <f>INDEX(I96:K115,MATCH(2,I96:I115,0),3)</f>
        <v>2.7.1.</v>
      </c>
      <c r="C119" s="145" t="str">
        <f>INDEX($I$96:$L$115,MATCH($A119,$I$96:$I$115,0),4)</f>
        <v>в рамках контрольных цифр приема</v>
      </c>
      <c r="D119" s="59" t="str">
        <f t="shared" si="0"/>
        <v>2.7.1.</v>
      </c>
      <c r="E119" s="59" t="str">
        <f t="shared" si="0"/>
        <v>в рамках контрольных цифр приема</v>
      </c>
      <c r="F119" s="132"/>
      <c r="G119" s="132"/>
      <c r="H119" s="132"/>
      <c r="I119" s="132"/>
    </row>
    <row r="120" spans="1:26" s="59" customFormat="1" ht="15.75" x14ac:dyDescent="0.25">
      <c r="A120" s="141">
        <v>3</v>
      </c>
      <c r="B120" s="132" t="str">
        <f>INDEX(I96:K115,MATCH(3,I96:I115,0),3)</f>
        <v>4.1.3.</v>
      </c>
      <c r="C120" s="145" t="str">
        <f>INDEX($I$96:$L$115,MATCH($A120,$I$96:$I$115,0),4)</f>
        <v>в рамках контрольных цифр приема</v>
      </c>
      <c r="D120" s="59" t="str">
        <f t="shared" si="0"/>
        <v>4.1.3.</v>
      </c>
      <c r="E120" s="59" t="str">
        <f t="shared" si="0"/>
        <v>в рамках контрольных цифр приема</v>
      </c>
    </row>
    <row r="121" spans="1:26" s="59" customFormat="1" ht="15.75" x14ac:dyDescent="0.25">
      <c r="A121" s="141">
        <v>4</v>
      </c>
      <c r="B121" s="132" t="str">
        <f>INDEX(I96:K115,MATCH(4,I96:I115,0),3)</f>
        <v>2.3.1.</v>
      </c>
      <c r="C121" s="145" t="str">
        <f t="shared" ref="C121:C122" si="1">INDEX($I$96:$L$115,MATCH($A121,$I$96:$I$115,0),4)</f>
        <v>в рамках контрольных цифр приема</v>
      </c>
      <c r="D121" s="59" t="str">
        <f t="shared" si="0"/>
        <v>2.3.1.</v>
      </c>
      <c r="E121" s="59" t="str">
        <f t="shared" si="0"/>
        <v>в рамках контрольных цифр приема</v>
      </c>
    </row>
    <row r="122" spans="1:26" s="59" customFormat="1" ht="15.75" x14ac:dyDescent="0.25">
      <c r="A122" s="141">
        <v>5</v>
      </c>
      <c r="B122" s="132" t="e">
        <f>INDEX(I96:K115,MATCH(5,I96:I115,0),3)</f>
        <v>#N/A</v>
      </c>
      <c r="C122" s="145" t="e">
        <f t="shared" si="1"/>
        <v>#N/A</v>
      </c>
      <c r="D122" s="59" t="str">
        <f>IF(ISNA(B122),"-",B122)</f>
        <v>-</v>
      </c>
      <c r="E122" s="59" t="str">
        <f>IF(ISNA(C122),"-",C122)</f>
        <v>-</v>
      </c>
    </row>
    <row r="123" spans="1:26" s="59" customFormat="1" ht="15.75" x14ac:dyDescent="0.25">
      <c r="A123" s="141"/>
      <c r="B123" s="132"/>
    </row>
    <row r="124" spans="1:26" s="59" customFormat="1" ht="15.75" x14ac:dyDescent="0.25">
      <c r="A124" s="135"/>
      <c r="B124" s="132"/>
    </row>
    <row r="125" spans="1:26" s="59" customFormat="1" ht="15.75" x14ac:dyDescent="0.25">
      <c r="A125" s="134"/>
      <c r="C125" s="59" t="str">
        <f>IF(B125=0,"",B125)</f>
        <v/>
      </c>
    </row>
    <row r="126" spans="1:26" s="59" customFormat="1" ht="15.75" x14ac:dyDescent="0.25">
      <c r="A126" s="134"/>
      <c r="C126" s="59" t="s">
        <v>295</v>
      </c>
      <c r="G126" s="59" t="str">
        <f>K96</f>
        <v>1.5.5.</v>
      </c>
      <c r="H126" s="59">
        <f>L96</f>
        <v>0</v>
      </c>
      <c r="I126" s="59" t="str">
        <f>IF(H126=0," - ",LOOKUP(G126,$C$142:$C$166,$B$142:$B$166))</f>
        <v xml:space="preserve"> - </v>
      </c>
    </row>
    <row r="127" spans="1:26" s="59" customFormat="1" ht="15.75" x14ac:dyDescent="0.25">
      <c r="A127" s="134" t="s">
        <v>296</v>
      </c>
      <c r="C127" s="59" t="str">
        <f t="array" ref="C127">IFERROR(INDEX(A127:A131,MATCH(0,COUNTIF(C126:$C$126,A127:A131)+IF(COUNTIF(A127:A131,A127:A131)&gt;1,0,1),0)),"")</f>
        <v>rjkz</v>
      </c>
      <c r="F127" s="134">
        <f>I135</f>
        <v>0</v>
      </c>
      <c r="G127" s="59" t="str">
        <f>K100</f>
        <v>2.3.1.</v>
      </c>
      <c r="H127" s="59">
        <f>L100</f>
        <v>1</v>
      </c>
      <c r="I127" s="59" t="str">
        <f t="shared" ref="I127:I130" si="2">IF(H127=0," - ",LOOKUP(G127,$C$142:$C$166,$B$142:$B$166))</f>
        <v>Информатика и вычислительная техника</v>
      </c>
    </row>
    <row r="128" spans="1:26" s="59" customFormat="1" ht="15.75" x14ac:dyDescent="0.25">
      <c r="A128" s="134" t="s">
        <v>296</v>
      </c>
      <c r="C128" s="59" t="str">
        <f t="array" ref="C128">IFERROR(INDEX(A128:A132,MATCH(0,COUNTIF(C$126:$C127,A128:A132)+IF(COUNTIF(A128:A132,A128:A132)&gt;1,0,1),0)),"")</f>
        <v>vbif</v>
      </c>
      <c r="D128" s="4"/>
      <c r="E128" s="4"/>
      <c r="F128" s="134">
        <f>J135</f>
        <v>0</v>
      </c>
      <c r="G128" s="4" t="str">
        <f>K104</f>
        <v>2.7.1.</v>
      </c>
      <c r="H128" s="4">
        <f>L104</f>
        <v>1</v>
      </c>
      <c r="I128" s="59" t="str">
        <f t="shared" si="2"/>
        <v>Технология продуктов питания</v>
      </c>
      <c r="Z128" s="4"/>
    </row>
    <row r="129" spans="1:9" s="4" customFormat="1" ht="15.75" x14ac:dyDescent="0.25">
      <c r="A129" s="134" t="s">
        <v>297</v>
      </c>
      <c r="B129" s="59"/>
      <c r="C129" s="59" t="str">
        <f t="array" ref="C129">IFERROR(INDEX(A129:A133,MATCH(0,COUNTIF(C$126:$C128,A129:A133)+IF(COUNTIF(A129:A133,A129:A133)&gt;1,0,1),0)),"")</f>
        <v/>
      </c>
      <c r="F129" s="134">
        <f>K135</f>
        <v>0</v>
      </c>
      <c r="G129" s="4" t="str">
        <f>K108</f>
        <v>4.1.3.</v>
      </c>
      <c r="H129" s="4">
        <f>L108</f>
        <v>1</v>
      </c>
      <c r="I129" s="59" t="str">
        <f t="shared" si="2"/>
        <v>Агрохимия, агропочвоведение, защита и карантин растений</v>
      </c>
    </row>
    <row r="130" spans="1:9" s="4" customFormat="1" ht="15.75" x14ac:dyDescent="0.25">
      <c r="A130" s="134" t="s">
        <v>297</v>
      </c>
      <c r="B130" s="59"/>
      <c r="C130" s="59" t="str">
        <f t="array" ref="C130">IFERROR(INDEX(A130:A134,MATCH(0,COUNTIF(C$126:$C129,A130:A134)+IF(COUNTIF(A130:A134,A130:A134)&gt;1,0,1),0)),"")</f>
        <v/>
      </c>
      <c r="F130" s="134">
        <f>L135</f>
        <v>0</v>
      </c>
      <c r="G130" s="4" t="str">
        <f>K112</f>
        <v>4.2.1.</v>
      </c>
      <c r="H130" s="4">
        <f>L112</f>
        <v>0</v>
      </c>
      <c r="I130" s="59" t="str">
        <f t="shared" si="2"/>
        <v xml:space="preserve"> - </v>
      </c>
    </row>
    <row r="131" spans="1:9" s="4" customFormat="1" ht="15.75" x14ac:dyDescent="0.25">
      <c r="A131" s="134" t="s">
        <v>297</v>
      </c>
      <c r="C131" s="59" t="str">
        <f t="array" ref="C131">IFERROR(INDEX(A131:A135,MATCH(0,COUNTIF(C$126:$C130,A131:A135)+IF(COUNTIF(A131:A135,A131:A135)&gt;1,0,1),0)),"")</f>
        <v/>
      </c>
      <c r="F131" s="134">
        <f>M135</f>
        <v>0</v>
      </c>
    </row>
    <row r="132" spans="1:9" s="4" customFormat="1" ht="15.75" x14ac:dyDescent="0.25">
      <c r="A132" s="141"/>
    </row>
    <row r="133" spans="1:9" s="4" customFormat="1" x14ac:dyDescent="0.25"/>
    <row r="134" spans="1:9" s="4" customFormat="1" x14ac:dyDescent="0.25">
      <c r="D134" s="4" t="s">
        <v>287</v>
      </c>
      <c r="E134" s="4" t="s">
        <v>288</v>
      </c>
      <c r="F134" s="4" t="s">
        <v>289</v>
      </c>
      <c r="G134" s="4" t="s">
        <v>290</v>
      </c>
      <c r="H134" s="4" t="s">
        <v>291</v>
      </c>
    </row>
    <row r="135" spans="1:9" s="4" customFormat="1" x14ac:dyDescent="0.25">
      <c r="D135" s="4" t="str">
        <f>J29</f>
        <v>1.5.5.</v>
      </c>
      <c r="E135" s="4" t="str">
        <f>J31</f>
        <v>5.1.1.</v>
      </c>
      <c r="F135" s="4" t="str">
        <f>J33</f>
        <v>5.1.3.</v>
      </c>
      <c r="G135" s="4" t="str">
        <f>J35</f>
        <v>5.8.4.</v>
      </c>
      <c r="H135" s="4" t="str">
        <f>J37</f>
        <v>5.1.4.</v>
      </c>
    </row>
    <row r="136" spans="1:9" s="4" customFormat="1" x14ac:dyDescent="0.25">
      <c r="A136" s="4" t="s">
        <v>29</v>
      </c>
      <c r="D136" s="4" t="str">
        <f>LOOKUP(D135,$C$142:$C$166,$F$142:$F$166)</f>
        <v>НЕТ</v>
      </c>
      <c r="E136" s="4" t="str">
        <f t="shared" ref="E136:H136" si="3">LOOKUP(E135,$C$142:$C$166,$F$142:$F$166)</f>
        <v>НЕТ</v>
      </c>
      <c r="F136" s="4" t="str">
        <f t="shared" si="3"/>
        <v>НЕТ</v>
      </c>
      <c r="G136" s="4" t="str">
        <f t="shared" si="3"/>
        <v>НЕТ</v>
      </c>
      <c r="H136" s="4" t="str">
        <f t="shared" si="3"/>
        <v>НЕТ</v>
      </c>
    </row>
    <row r="137" spans="1:9" s="4" customFormat="1" x14ac:dyDescent="0.25">
      <c r="A137" s="4" t="s">
        <v>45</v>
      </c>
      <c r="D137" s="4" t="str">
        <f>LOOKUP(D135,$C$142:$C$166,$G$142:$G$166)</f>
        <v>НЕТ</v>
      </c>
      <c r="E137" s="4" t="str">
        <f t="shared" ref="E137:H137" si="4">LOOKUP(E135,$C$142:$C$166,$G$142:$G$166)</f>
        <v>НЕТ</v>
      </c>
      <c r="F137" s="4" t="str">
        <f t="shared" si="4"/>
        <v>НЕТ</v>
      </c>
      <c r="G137" s="4" t="str">
        <f t="shared" si="4"/>
        <v>НЕТ</v>
      </c>
      <c r="H137" s="4" t="str">
        <f t="shared" si="4"/>
        <v>НЕТ</v>
      </c>
    </row>
    <row r="138" spans="1:9" s="4" customFormat="1" x14ac:dyDescent="0.25">
      <c r="A138" s="4" t="s">
        <v>56</v>
      </c>
      <c r="D138" s="4" t="str">
        <f>LOOKUP(D135,$C$142:$C$166,$H$142:$H$166)</f>
        <v>ДА</v>
      </c>
      <c r="E138" s="4" t="str">
        <f t="shared" ref="E138:G138" si="5">LOOKUP(E135,$C$142:$C$166,$H$142:$H$166)</f>
        <v>ДА</v>
      </c>
      <c r="F138" s="4" t="str">
        <f t="shared" si="5"/>
        <v>ДА</v>
      </c>
      <c r="G138" s="4" t="str">
        <f t="shared" si="5"/>
        <v>ДА</v>
      </c>
      <c r="H138" s="4" t="str">
        <f>LOOKUP(H135,$C$142:$C$166,$H$142:$H$166)</f>
        <v>ДА</v>
      </c>
    </row>
    <row r="139" spans="1:9" s="4" customFormat="1" x14ac:dyDescent="0.25"/>
    <row r="140" spans="1:9" s="4" customFormat="1" x14ac:dyDescent="0.25"/>
    <row r="141" spans="1:9" s="4" customFormat="1" x14ac:dyDescent="0.25">
      <c r="F141" s="4" t="s">
        <v>29</v>
      </c>
      <c r="G141" s="4" t="s">
        <v>45</v>
      </c>
      <c r="H141" s="4" t="s">
        <v>56</v>
      </c>
    </row>
    <row r="142" spans="1:9" s="4" customFormat="1" ht="15.75" x14ac:dyDescent="0.25">
      <c r="A142" s="9" t="s">
        <v>241</v>
      </c>
      <c r="B142" s="9" t="s">
        <v>168</v>
      </c>
      <c r="C142" s="4" t="str">
        <f>LEFT(A142,FIND(" ",A142,1)-1)</f>
        <v>1.5.15.</v>
      </c>
      <c r="F142" s="4" t="s">
        <v>175</v>
      </c>
      <c r="G142" s="4" t="s">
        <v>175</v>
      </c>
      <c r="H142" s="4" t="s">
        <v>175</v>
      </c>
    </row>
    <row r="143" spans="1:9" s="4" customFormat="1" ht="15.75" x14ac:dyDescent="0.25">
      <c r="A143" s="9" t="s">
        <v>240</v>
      </c>
      <c r="B143" s="9" t="s">
        <v>265</v>
      </c>
      <c r="C143" s="4" t="str">
        <f t="shared" ref="C143:C166" si="6">LEFT(A143,FIND(" ",A143,1)-1)</f>
        <v>1.5.5.</v>
      </c>
      <c r="F143" s="4" t="s">
        <v>174</v>
      </c>
      <c r="G143" s="4" t="s">
        <v>174</v>
      </c>
      <c r="H143" s="4" t="s">
        <v>175</v>
      </c>
    </row>
    <row r="144" spans="1:9" s="4" customFormat="1" ht="15.75" x14ac:dyDescent="0.25">
      <c r="A144" s="9" t="s">
        <v>242</v>
      </c>
      <c r="B144" s="9" t="s">
        <v>266</v>
      </c>
      <c r="C144" s="4" t="str">
        <f t="shared" si="6"/>
        <v>1.6.15.</v>
      </c>
      <c r="F144" s="4" t="s">
        <v>175</v>
      </c>
      <c r="G144" s="4" t="s">
        <v>175</v>
      </c>
      <c r="H144" s="4" t="s">
        <v>175</v>
      </c>
    </row>
    <row r="145" spans="1:26" s="4" customFormat="1" ht="15.75" x14ac:dyDescent="0.25">
      <c r="A145" s="9" t="s">
        <v>243</v>
      </c>
      <c r="B145" s="9" t="s">
        <v>170</v>
      </c>
      <c r="C145" s="4" t="str">
        <f t="shared" si="6"/>
        <v>2.3.1.</v>
      </c>
      <c r="F145" s="4" t="s">
        <v>175</v>
      </c>
      <c r="G145" s="4" t="s">
        <v>175</v>
      </c>
      <c r="H145" s="4" t="s">
        <v>175</v>
      </c>
    </row>
    <row r="146" spans="1:26" s="4" customFormat="1" ht="15.75" x14ac:dyDescent="0.25">
      <c r="A146" s="9" t="s">
        <v>244</v>
      </c>
      <c r="B146" s="9" t="s">
        <v>170</v>
      </c>
      <c r="C146" s="4" t="str">
        <f t="shared" si="6"/>
        <v>2.3.4.</v>
      </c>
      <c r="F146" s="4" t="s">
        <v>175</v>
      </c>
      <c r="G146" s="4" t="s">
        <v>175</v>
      </c>
      <c r="H146" s="4" t="s">
        <v>175</v>
      </c>
    </row>
    <row r="147" spans="1:26" s="4" customFormat="1" ht="15.75" x14ac:dyDescent="0.25">
      <c r="A147" s="9" t="s">
        <v>245</v>
      </c>
      <c r="B147" s="9" t="s">
        <v>267</v>
      </c>
      <c r="C147" s="4" t="str">
        <f t="shared" si="6"/>
        <v>2.7.1.</v>
      </c>
      <c r="F147" s="4" t="s">
        <v>175</v>
      </c>
      <c r="G147" s="4" t="s">
        <v>175</v>
      </c>
      <c r="H147" s="4" t="s">
        <v>175</v>
      </c>
    </row>
    <row r="148" spans="1:26" s="4" customFormat="1" ht="15.75" x14ac:dyDescent="0.25">
      <c r="A148" s="9" t="s">
        <v>246</v>
      </c>
      <c r="B148" s="9" t="s">
        <v>268</v>
      </c>
      <c r="C148" s="4" t="str">
        <f t="shared" si="6"/>
        <v>4.1.1.</v>
      </c>
      <c r="F148" s="4" t="s">
        <v>175</v>
      </c>
      <c r="G148" s="4" t="s">
        <v>175</v>
      </c>
      <c r="H148" s="4" t="s">
        <v>175</v>
      </c>
    </row>
    <row r="149" spans="1:26" s="4" customFormat="1" ht="15.75" x14ac:dyDescent="0.25">
      <c r="A149" s="9" t="s">
        <v>247</v>
      </c>
      <c r="B149" s="9" t="s">
        <v>269</v>
      </c>
      <c r="C149" s="4" t="str">
        <f t="shared" si="6"/>
        <v>4.1.3.</v>
      </c>
      <c r="F149" s="4" t="s">
        <v>175</v>
      </c>
      <c r="G149" s="4" t="s">
        <v>175</v>
      </c>
      <c r="H149" s="4" t="s">
        <v>175</v>
      </c>
    </row>
    <row r="150" spans="1:26" s="4" customFormat="1" ht="15.75" x14ac:dyDescent="0.25">
      <c r="A150" s="9" t="s">
        <v>248</v>
      </c>
      <c r="B150" s="9" t="s">
        <v>270</v>
      </c>
      <c r="C150" s="4" t="str">
        <f t="shared" si="6"/>
        <v>4.2.1.</v>
      </c>
      <c r="F150" s="4" t="s">
        <v>175</v>
      </c>
      <c r="G150" s="4" t="s">
        <v>175</v>
      </c>
      <c r="H150" s="4" t="s">
        <v>175</v>
      </c>
    </row>
    <row r="151" spans="1:26" s="4" customFormat="1" ht="15.75" x14ac:dyDescent="0.25">
      <c r="A151" s="9" t="s">
        <v>249</v>
      </c>
      <c r="B151" s="9" t="s">
        <v>270</v>
      </c>
      <c r="C151" s="4" t="str">
        <f t="shared" si="6"/>
        <v>4.2.2.</v>
      </c>
      <c r="F151" s="4" t="s">
        <v>174</v>
      </c>
      <c r="G151" s="4" t="s">
        <v>174</v>
      </c>
      <c r="H151" s="4" t="s">
        <v>175</v>
      </c>
    </row>
    <row r="152" spans="1:26" s="4" customFormat="1" ht="15.75" x14ac:dyDescent="0.25">
      <c r="A152" s="9" t="s">
        <v>250</v>
      </c>
      <c r="B152" s="9" t="s">
        <v>270</v>
      </c>
      <c r="C152" s="4" t="str">
        <f t="shared" si="6"/>
        <v>4.2.3.</v>
      </c>
      <c r="F152" s="4" t="s">
        <v>174</v>
      </c>
      <c r="G152" s="4" t="s">
        <v>174</v>
      </c>
      <c r="H152" s="4" t="s">
        <v>175</v>
      </c>
    </row>
    <row r="153" spans="1:26" s="4" customFormat="1" ht="15.75" x14ac:dyDescent="0.25">
      <c r="A153" s="9" t="s">
        <v>251</v>
      </c>
      <c r="B153" s="9" t="s">
        <v>271</v>
      </c>
      <c r="C153" s="4" t="str">
        <f t="shared" si="6"/>
        <v>4.2.4.</v>
      </c>
      <c r="F153" s="4" t="s">
        <v>175</v>
      </c>
      <c r="G153" s="4" t="s">
        <v>175</v>
      </c>
      <c r="H153" s="4" t="s">
        <v>175</v>
      </c>
    </row>
    <row r="154" spans="1:26" s="4" customFormat="1" ht="15.75" x14ac:dyDescent="0.25">
      <c r="A154" s="9" t="s">
        <v>252</v>
      </c>
      <c r="B154" s="9" t="s">
        <v>271</v>
      </c>
      <c r="C154" s="4" t="str">
        <f t="shared" si="6"/>
        <v>4.2.5.</v>
      </c>
      <c r="F154" s="4" t="s">
        <v>175</v>
      </c>
      <c r="G154" s="4" t="s">
        <v>175</v>
      </c>
      <c r="H154" s="4" t="s">
        <v>175</v>
      </c>
    </row>
    <row r="155" spans="1:26" s="4" customFormat="1" ht="15.75" x14ac:dyDescent="0.25">
      <c r="A155" s="9" t="s">
        <v>253</v>
      </c>
      <c r="B155" s="9" t="s">
        <v>272</v>
      </c>
      <c r="C155" s="4" t="str">
        <f t="shared" si="6"/>
        <v>4.2.6.</v>
      </c>
      <c r="F155" s="4" t="s">
        <v>174</v>
      </c>
      <c r="G155" s="4" t="s">
        <v>174</v>
      </c>
      <c r="H155" s="4" t="s">
        <v>175</v>
      </c>
    </row>
    <row r="156" spans="1:26" s="4" customFormat="1" ht="15.75" x14ac:dyDescent="0.25">
      <c r="A156" s="9" t="s">
        <v>254</v>
      </c>
      <c r="B156" s="9" t="s">
        <v>171</v>
      </c>
      <c r="C156" s="4" t="str">
        <f t="shared" si="6"/>
        <v>4.3.1.</v>
      </c>
      <c r="D156" s="92"/>
      <c r="E156" s="90"/>
      <c r="F156" s="4" t="s">
        <v>175</v>
      </c>
      <c r="G156" s="4" t="s">
        <v>175</v>
      </c>
      <c r="H156" s="4" t="s">
        <v>175</v>
      </c>
      <c r="I156" s="59"/>
      <c r="Z156" s="59"/>
    </row>
    <row r="157" spans="1:26" s="59" customFormat="1" ht="15.75" x14ac:dyDescent="0.25">
      <c r="A157" s="9" t="s">
        <v>255</v>
      </c>
      <c r="B157" s="9" t="s">
        <v>273</v>
      </c>
      <c r="C157" s="4" t="str">
        <f t="shared" si="6"/>
        <v>4.3.2.</v>
      </c>
      <c r="D157" s="92"/>
      <c r="E157" s="90"/>
      <c r="F157" s="4" t="s">
        <v>175</v>
      </c>
      <c r="G157" s="4" t="s">
        <v>175</v>
      </c>
      <c r="H157" s="4" t="s">
        <v>175</v>
      </c>
    </row>
    <row r="158" spans="1:26" s="59" customFormat="1" ht="15.75" x14ac:dyDescent="0.25">
      <c r="A158" s="9" t="s">
        <v>256</v>
      </c>
      <c r="B158" s="9" t="s">
        <v>267</v>
      </c>
      <c r="C158" s="4" t="str">
        <f t="shared" si="6"/>
        <v>4.3.3.</v>
      </c>
      <c r="D158" s="92"/>
      <c r="E158" s="90"/>
      <c r="F158" s="4" t="s">
        <v>175</v>
      </c>
      <c r="G158" s="4" t="s">
        <v>175</v>
      </c>
      <c r="H158" s="4" t="s">
        <v>175</v>
      </c>
    </row>
    <row r="159" spans="1:26" s="59" customFormat="1" ht="15.75" x14ac:dyDescent="0.25">
      <c r="A159" s="9" t="s">
        <v>257</v>
      </c>
      <c r="B159" s="9" t="s">
        <v>274</v>
      </c>
      <c r="C159" s="4" t="str">
        <f t="shared" si="6"/>
        <v>5.1.1.</v>
      </c>
      <c r="D159" s="92"/>
      <c r="E159" s="90"/>
      <c r="F159" s="4" t="s">
        <v>174</v>
      </c>
      <c r="G159" s="4" t="s">
        <v>174</v>
      </c>
      <c r="H159" s="4" t="s">
        <v>175</v>
      </c>
    </row>
    <row r="160" spans="1:26" s="59" customFormat="1" ht="15.75" x14ac:dyDescent="0.25">
      <c r="A160" s="9" t="s">
        <v>258</v>
      </c>
      <c r="B160" s="9" t="s">
        <v>275</v>
      </c>
      <c r="C160" s="4" t="str">
        <f t="shared" si="6"/>
        <v>5.1.3.</v>
      </c>
      <c r="D160" s="92"/>
      <c r="E160" s="90"/>
      <c r="F160" s="4" t="s">
        <v>174</v>
      </c>
      <c r="G160" s="4" t="s">
        <v>174</v>
      </c>
      <c r="H160" s="4" t="s">
        <v>175</v>
      </c>
    </row>
    <row r="161" spans="1:8" s="59" customFormat="1" ht="15.75" x14ac:dyDescent="0.25">
      <c r="A161" s="9" t="s">
        <v>259</v>
      </c>
      <c r="B161" s="9" t="s">
        <v>276</v>
      </c>
      <c r="C161" s="4" t="str">
        <f t="shared" si="6"/>
        <v>5.1.4.</v>
      </c>
      <c r="D161" s="92"/>
      <c r="E161" s="90"/>
      <c r="F161" s="4" t="s">
        <v>174</v>
      </c>
      <c r="G161" s="4" t="s">
        <v>174</v>
      </c>
      <c r="H161" s="4" t="s">
        <v>175</v>
      </c>
    </row>
    <row r="162" spans="1:8" s="59" customFormat="1" ht="15.75" x14ac:dyDescent="0.25">
      <c r="A162" s="9" t="s">
        <v>260</v>
      </c>
      <c r="B162" s="9" t="s">
        <v>172</v>
      </c>
      <c r="C162" s="4" t="str">
        <f t="shared" si="6"/>
        <v>5.2.3.</v>
      </c>
      <c r="D162" s="92"/>
      <c r="E162" s="90"/>
      <c r="F162" s="4" t="s">
        <v>174</v>
      </c>
      <c r="G162" s="4" t="s">
        <v>174</v>
      </c>
      <c r="H162" s="4" t="s">
        <v>175</v>
      </c>
    </row>
    <row r="163" spans="1:8" s="59" customFormat="1" ht="15.75" x14ac:dyDescent="0.25">
      <c r="A163" s="9" t="s">
        <v>261</v>
      </c>
      <c r="B163" s="9" t="s">
        <v>277</v>
      </c>
      <c r="C163" s="4" t="str">
        <f t="shared" si="6"/>
        <v>5.6.1.</v>
      </c>
      <c r="D163" s="92"/>
      <c r="E163" s="90"/>
      <c r="F163" s="4" t="s">
        <v>175</v>
      </c>
      <c r="G163" s="4" t="s">
        <v>175</v>
      </c>
      <c r="H163" s="4" t="s">
        <v>175</v>
      </c>
    </row>
    <row r="164" spans="1:8" s="59" customFormat="1" ht="15.75" x14ac:dyDescent="0.25">
      <c r="A164" s="9" t="s">
        <v>262</v>
      </c>
      <c r="B164" s="9" t="s">
        <v>173</v>
      </c>
      <c r="C164" s="4" t="str">
        <f t="shared" si="6"/>
        <v>5.7.7.</v>
      </c>
      <c r="D164" s="92"/>
      <c r="E164" s="90"/>
      <c r="F164" s="4" t="s">
        <v>174</v>
      </c>
      <c r="G164" s="4" t="s">
        <v>174</v>
      </c>
      <c r="H164" s="4" t="s">
        <v>175</v>
      </c>
    </row>
    <row r="165" spans="1:8" s="59" customFormat="1" ht="15.75" x14ac:dyDescent="0.25">
      <c r="A165" s="9" t="s">
        <v>263</v>
      </c>
      <c r="B165" s="9" t="s">
        <v>278</v>
      </c>
      <c r="C165" s="4" t="str">
        <f t="shared" si="6"/>
        <v>5.8.4.</v>
      </c>
      <c r="D165" s="92"/>
      <c r="E165" s="90"/>
      <c r="F165" s="4" t="s">
        <v>174</v>
      </c>
      <c r="G165" s="4" t="s">
        <v>174</v>
      </c>
      <c r="H165" s="4" t="s">
        <v>175</v>
      </c>
    </row>
    <row r="166" spans="1:8" s="59" customFormat="1" ht="15.75" x14ac:dyDescent="0.25">
      <c r="A166" s="9" t="s">
        <v>264</v>
      </c>
      <c r="B166" s="9" t="s">
        <v>279</v>
      </c>
      <c r="C166" s="4" t="str">
        <f t="shared" si="6"/>
        <v>5.8.7.</v>
      </c>
      <c r="D166" s="92"/>
      <c r="E166" s="90"/>
      <c r="F166" s="4" t="s">
        <v>174</v>
      </c>
      <c r="G166" s="4" t="s">
        <v>174</v>
      </c>
      <c r="H166" s="4" t="s">
        <v>175</v>
      </c>
    </row>
    <row r="167" spans="1:8" s="59" customFormat="1" x14ac:dyDescent="0.25">
      <c r="A167" s="90"/>
      <c r="C167" s="91"/>
      <c r="D167" s="92"/>
      <c r="E167" s="90"/>
    </row>
    <row r="168" spans="1:8" s="59" customFormat="1" x14ac:dyDescent="0.25">
      <c r="A168" s="90"/>
      <c r="C168" s="91"/>
      <c r="D168" s="92"/>
      <c r="E168" s="90"/>
    </row>
    <row r="169" spans="1:8" s="59" customFormat="1" x14ac:dyDescent="0.25">
      <c r="A169" s="90"/>
      <c r="C169" s="91"/>
      <c r="D169" s="92"/>
      <c r="E169" s="90"/>
    </row>
    <row r="170" spans="1:8" s="59" customFormat="1" x14ac:dyDescent="0.25">
      <c r="A170" s="90"/>
      <c r="C170" s="91"/>
      <c r="D170" s="92"/>
      <c r="E170" s="90"/>
    </row>
    <row r="171" spans="1:8" s="59" customFormat="1" x14ac:dyDescent="0.25">
      <c r="A171" s="90"/>
      <c r="C171" s="91"/>
      <c r="D171" s="92"/>
      <c r="E171" s="90"/>
    </row>
    <row r="172" spans="1:8" s="59" customFormat="1" x14ac:dyDescent="0.25">
      <c r="A172" s="90"/>
      <c r="C172" s="91"/>
      <c r="D172" s="92"/>
      <c r="E172" s="90"/>
    </row>
    <row r="173" spans="1:8" s="59" customFormat="1" x14ac:dyDescent="0.25">
      <c r="A173" s="90"/>
      <c r="C173" s="91"/>
      <c r="D173" s="92"/>
      <c r="E173" s="90"/>
    </row>
    <row r="174" spans="1:8" s="59" customFormat="1" x14ac:dyDescent="0.25">
      <c r="A174" s="90"/>
      <c r="C174" s="91"/>
      <c r="D174" s="92"/>
      <c r="E174" s="90"/>
    </row>
    <row r="175" spans="1:8" s="59" customFormat="1" x14ac:dyDescent="0.25">
      <c r="A175" s="90"/>
      <c r="C175" s="91"/>
      <c r="D175" s="92"/>
      <c r="E175" s="90"/>
    </row>
    <row r="176" spans="1:8" s="59" customFormat="1" x14ac:dyDescent="0.25">
      <c r="A176" s="90"/>
      <c r="C176" s="91"/>
      <c r="D176" s="92"/>
      <c r="E176" s="90"/>
    </row>
    <row r="177" spans="1:26" s="59" customFormat="1" x14ac:dyDescent="0.25">
      <c r="A177" s="90"/>
      <c r="C177" s="91"/>
      <c r="D177" s="92"/>
      <c r="E177" s="90"/>
    </row>
    <row r="178" spans="1:26" s="59" customFormat="1" x14ac:dyDescent="0.25">
      <c r="A178" s="90"/>
      <c r="C178" s="91"/>
      <c r="D178" s="92"/>
      <c r="E178" s="90"/>
    </row>
    <row r="179" spans="1:26" s="59" customFormat="1" x14ac:dyDescent="0.25">
      <c r="A179" s="90"/>
      <c r="C179" s="91"/>
      <c r="D179" s="92"/>
      <c r="E179" s="90"/>
    </row>
    <row r="180" spans="1:26" s="59" customFormat="1" x14ac:dyDescent="0.25">
      <c r="A180" s="90"/>
      <c r="C180" s="91"/>
      <c r="D180" s="92"/>
      <c r="E180" s="90"/>
    </row>
    <row r="181" spans="1:26" s="59" customFormat="1" x14ac:dyDescent="0.25">
      <c r="A181" s="90"/>
      <c r="C181" s="91"/>
      <c r="D181" s="92"/>
      <c r="E181" s="90"/>
    </row>
    <row r="182" spans="1:26" s="59" customFormat="1" x14ac:dyDescent="0.25">
      <c r="A182" s="133"/>
      <c r="C182" s="91"/>
      <c r="D182" s="92"/>
      <c r="E182" s="133"/>
    </row>
    <row r="183" spans="1:26" s="59" customFormat="1" x14ac:dyDescent="0.25">
      <c r="A183" s="4"/>
      <c r="B183" s="4"/>
      <c r="C183" s="4"/>
      <c r="D183" s="4"/>
      <c r="E183" s="4"/>
      <c r="F183" s="4"/>
      <c r="G183" s="4"/>
      <c r="H183" s="4"/>
      <c r="I183" s="4"/>
      <c r="Z183" s="4"/>
    </row>
  </sheetData>
  <sortState ref="A138:H162">
    <sortCondition ref="A138:A162"/>
  </sortState>
  <mergeCells count="92">
    <mergeCell ref="A83:H83"/>
    <mergeCell ref="H86:I86"/>
    <mergeCell ref="G87:I87"/>
    <mergeCell ref="K89:K90"/>
    <mergeCell ref="A81:H81"/>
    <mergeCell ref="I81:I82"/>
    <mergeCell ref="K81:K82"/>
    <mergeCell ref="A82:G82"/>
    <mergeCell ref="A73:H73"/>
    <mergeCell ref="A74:H74"/>
    <mergeCell ref="K79:K80"/>
    <mergeCell ref="A80:G80"/>
    <mergeCell ref="A67:I67"/>
    <mergeCell ref="A69:H69"/>
    <mergeCell ref="A70:H70"/>
    <mergeCell ref="A72:H72"/>
    <mergeCell ref="A75:H75"/>
    <mergeCell ref="A77:H77"/>
    <mergeCell ref="A78:H78"/>
    <mergeCell ref="A79:H79"/>
    <mergeCell ref="I79:I80"/>
    <mergeCell ref="A76:G76"/>
    <mergeCell ref="I70:I76"/>
    <mergeCell ref="A62:H62"/>
    <mergeCell ref="K62:K66"/>
    <mergeCell ref="A63:H63"/>
    <mergeCell ref="A64:H64"/>
    <mergeCell ref="A65:H65"/>
    <mergeCell ref="A66:H66"/>
    <mergeCell ref="A43:C43"/>
    <mergeCell ref="D43:E43"/>
    <mergeCell ref="F43:H43"/>
    <mergeCell ref="A49:B49"/>
    <mergeCell ref="C49:I49"/>
    <mergeCell ref="A44:C44"/>
    <mergeCell ref="D44:E44"/>
    <mergeCell ref="F44:H44"/>
    <mergeCell ref="A45:C45"/>
    <mergeCell ref="A46:C46"/>
    <mergeCell ref="D46:E46"/>
    <mergeCell ref="F46:H46"/>
    <mergeCell ref="D40:H41"/>
    <mergeCell ref="D42:E42"/>
    <mergeCell ref="F42:H42"/>
    <mergeCell ref="D36:I36"/>
    <mergeCell ref="B37:I37"/>
    <mergeCell ref="D38:I38"/>
    <mergeCell ref="I40:I42"/>
    <mergeCell ref="A8:H8"/>
    <mergeCell ref="B13:C13"/>
    <mergeCell ref="D13:I13"/>
    <mergeCell ref="B14:C14"/>
    <mergeCell ref="D14:I14"/>
    <mergeCell ref="B29:I29"/>
    <mergeCell ref="A16:B16"/>
    <mergeCell ref="D17:I17"/>
    <mergeCell ref="D18:I18"/>
    <mergeCell ref="B20:I20"/>
    <mergeCell ref="C21:I21"/>
    <mergeCell ref="G16:I16"/>
    <mergeCell ref="B31:I31"/>
    <mergeCell ref="B15:C15"/>
    <mergeCell ref="D15:I15"/>
    <mergeCell ref="G24:I24"/>
    <mergeCell ref="D45:E45"/>
    <mergeCell ref="F45:H45"/>
    <mergeCell ref="D32:I32"/>
    <mergeCell ref="B33:I33"/>
    <mergeCell ref="D34:I34"/>
    <mergeCell ref="B35:I35"/>
    <mergeCell ref="A40:C42"/>
    <mergeCell ref="C22:I22"/>
    <mergeCell ref="D24:E24"/>
    <mergeCell ref="A26:I26"/>
    <mergeCell ref="A28:H28"/>
    <mergeCell ref="D30:I30"/>
    <mergeCell ref="A104:H104"/>
    <mergeCell ref="A108:H108"/>
    <mergeCell ref="A112:H112"/>
    <mergeCell ref="A47:C47"/>
    <mergeCell ref="D47:E47"/>
    <mergeCell ref="F47:H47"/>
    <mergeCell ref="A96:H96"/>
    <mergeCell ref="A100:H100"/>
    <mergeCell ref="A71:H71"/>
    <mergeCell ref="A61:H61"/>
    <mergeCell ref="E52:I52"/>
    <mergeCell ref="E53:F53"/>
    <mergeCell ref="G53:H53"/>
    <mergeCell ref="G54:H54"/>
    <mergeCell ref="A55:I55"/>
    <mergeCell ref="E58:I58"/>
  </mergeCells>
  <dataValidations count="12">
    <dataValidation type="list" allowBlank="1" showInputMessage="1" showErrorMessage="1" sqref="A112 A108 A96 A104 A100 B31 B33 B35 B37 B29">
      <formula1>$A$142:$A$166</formula1>
    </dataValidation>
    <dataValidation type="list" allowBlank="1" showInputMessage="1" showErrorMessage="1" sqref="D30 WVK983096 WLO983096 WBS983096 VRW983096 VIA983096 UYE983096 UOI983096 UEM983096 TUQ983096 TKU983096 TAY983096 SRC983096 SHG983096 RXK983096 RNO983096 RDS983096 QTW983096 QKA983096 QAE983096 PQI983096 PGM983096 OWQ983096 OMU983096 OCY983096 NTC983096 NJG983096 MZK983096 MPO983096 MFS983096 LVW983096 LMA983096 LCE983096 KSI983096 KIM983096 JYQ983096 JOU983096 JEY983096 IVC983096 ILG983096 IBK983096 HRO983096 HHS983096 GXW983096 GOA983096 GEE983096 FUI983096 FKM983096 FAQ983096 EQU983096 EGY983096 DXC983096 DNG983096 DDK983096 CTO983096 CJS983096 BZW983096 BQA983096 BGE983096 AWI983096 AMM983096 ACQ983096 SU983096 IY983096 C983096 WVK917560 WLO917560 WBS917560 VRW917560 VIA917560 UYE917560 UOI917560 UEM917560 TUQ917560 TKU917560 TAY917560 SRC917560 SHG917560 RXK917560 RNO917560 RDS917560 QTW917560 QKA917560 QAE917560 PQI917560 PGM917560 OWQ917560 OMU917560 OCY917560 NTC917560 NJG917560 MZK917560 MPO917560 MFS917560 LVW917560 LMA917560 LCE917560 KSI917560 KIM917560 JYQ917560 JOU917560 JEY917560 IVC917560 ILG917560 IBK917560 HRO917560 HHS917560 GXW917560 GOA917560 GEE917560 FUI917560 FKM917560 FAQ917560 EQU917560 EGY917560 DXC917560 DNG917560 DDK917560 CTO917560 CJS917560 BZW917560 BQA917560 BGE917560 AWI917560 AMM917560 ACQ917560 SU917560 IY917560 C917560 WVK852024 WLO852024 WBS852024 VRW852024 VIA852024 UYE852024 UOI852024 UEM852024 TUQ852024 TKU852024 TAY852024 SRC852024 SHG852024 RXK852024 RNO852024 RDS852024 QTW852024 QKA852024 QAE852024 PQI852024 PGM852024 OWQ852024 OMU852024 OCY852024 NTC852024 NJG852024 MZK852024 MPO852024 MFS852024 LVW852024 LMA852024 LCE852024 KSI852024 KIM852024 JYQ852024 JOU852024 JEY852024 IVC852024 ILG852024 IBK852024 HRO852024 HHS852024 GXW852024 GOA852024 GEE852024 FUI852024 FKM852024 FAQ852024 EQU852024 EGY852024 DXC852024 DNG852024 DDK852024 CTO852024 CJS852024 BZW852024 BQA852024 BGE852024 AWI852024 AMM852024 ACQ852024 SU852024 IY852024 C852024 WVK786488 WLO786488 WBS786488 VRW786488 VIA786488 UYE786488 UOI786488 UEM786488 TUQ786488 TKU786488 TAY786488 SRC786488 SHG786488 RXK786488 RNO786488 RDS786488 QTW786488 QKA786488 QAE786488 PQI786488 PGM786488 OWQ786488 OMU786488 OCY786488 NTC786488 NJG786488 MZK786488 MPO786488 MFS786488 LVW786488 LMA786488 LCE786488 KSI786488 KIM786488 JYQ786488 JOU786488 JEY786488 IVC786488 ILG786488 IBK786488 HRO786488 HHS786488 GXW786488 GOA786488 GEE786488 FUI786488 FKM786488 FAQ786488 EQU786488 EGY786488 DXC786488 DNG786488 DDK786488 CTO786488 CJS786488 BZW786488 BQA786488 BGE786488 AWI786488 AMM786488 ACQ786488 SU786488 IY786488 C786488 WVK720952 WLO720952 WBS720952 VRW720952 VIA720952 UYE720952 UOI720952 UEM720952 TUQ720952 TKU720952 TAY720952 SRC720952 SHG720952 RXK720952 RNO720952 RDS720952 QTW720952 QKA720952 QAE720952 PQI720952 PGM720952 OWQ720952 OMU720952 OCY720952 NTC720952 NJG720952 MZK720952 MPO720952 MFS720952 LVW720952 LMA720952 LCE720952 KSI720952 KIM720952 JYQ720952 JOU720952 JEY720952 IVC720952 ILG720952 IBK720952 HRO720952 HHS720952 GXW720952 GOA720952 GEE720952 FUI720952 FKM720952 FAQ720952 EQU720952 EGY720952 DXC720952 DNG720952 DDK720952 CTO720952 CJS720952 BZW720952 BQA720952 BGE720952 AWI720952 AMM720952 ACQ720952 SU720952 IY720952 C720952 WVK655416 WLO655416 WBS655416 VRW655416 VIA655416 UYE655416 UOI655416 UEM655416 TUQ655416 TKU655416 TAY655416 SRC655416 SHG655416 RXK655416 RNO655416 RDS655416 QTW655416 QKA655416 QAE655416 PQI655416 PGM655416 OWQ655416 OMU655416 OCY655416 NTC655416 NJG655416 MZK655416 MPO655416 MFS655416 LVW655416 LMA655416 LCE655416 KSI655416 KIM655416 JYQ655416 JOU655416 JEY655416 IVC655416 ILG655416 IBK655416 HRO655416 HHS655416 GXW655416 GOA655416 GEE655416 FUI655416 FKM655416 FAQ655416 EQU655416 EGY655416 DXC655416 DNG655416 DDK655416 CTO655416 CJS655416 BZW655416 BQA655416 BGE655416 AWI655416 AMM655416 ACQ655416 SU655416 IY655416 C655416 WVK589880 WLO589880 WBS589880 VRW589880 VIA589880 UYE589880 UOI589880 UEM589880 TUQ589880 TKU589880 TAY589880 SRC589880 SHG589880 RXK589880 RNO589880 RDS589880 QTW589880 QKA589880 QAE589880 PQI589880 PGM589880 OWQ589880 OMU589880 OCY589880 NTC589880 NJG589880 MZK589880 MPO589880 MFS589880 LVW589880 LMA589880 LCE589880 KSI589880 KIM589880 JYQ589880 JOU589880 JEY589880 IVC589880 ILG589880 IBK589880 HRO589880 HHS589880 GXW589880 GOA589880 GEE589880 FUI589880 FKM589880 FAQ589880 EQU589880 EGY589880 DXC589880 DNG589880 DDK589880 CTO589880 CJS589880 BZW589880 BQA589880 BGE589880 AWI589880 AMM589880 ACQ589880 SU589880 IY589880 C589880 WVK524344 WLO524344 WBS524344 VRW524344 VIA524344 UYE524344 UOI524344 UEM524344 TUQ524344 TKU524344 TAY524344 SRC524344 SHG524344 RXK524344 RNO524344 RDS524344 QTW524344 QKA524344 QAE524344 PQI524344 PGM524344 OWQ524344 OMU524344 OCY524344 NTC524344 NJG524344 MZK524344 MPO524344 MFS524344 LVW524344 LMA524344 LCE524344 KSI524344 KIM524344 JYQ524344 JOU524344 JEY524344 IVC524344 ILG524344 IBK524344 HRO524344 HHS524344 GXW524344 GOA524344 GEE524344 FUI524344 FKM524344 FAQ524344 EQU524344 EGY524344 DXC524344 DNG524344 DDK524344 CTO524344 CJS524344 BZW524344 BQA524344 BGE524344 AWI524344 AMM524344 ACQ524344 SU524344 IY524344 C524344 WVK458808 WLO458808 WBS458808 VRW458808 VIA458808 UYE458808 UOI458808 UEM458808 TUQ458808 TKU458808 TAY458808 SRC458808 SHG458808 RXK458808 RNO458808 RDS458808 QTW458808 QKA458808 QAE458808 PQI458808 PGM458808 OWQ458808 OMU458808 OCY458808 NTC458808 NJG458808 MZK458808 MPO458808 MFS458808 LVW458808 LMA458808 LCE458808 KSI458808 KIM458808 JYQ458808 JOU458808 JEY458808 IVC458808 ILG458808 IBK458808 HRO458808 HHS458808 GXW458808 GOA458808 GEE458808 FUI458808 FKM458808 FAQ458808 EQU458808 EGY458808 DXC458808 DNG458808 DDK458808 CTO458808 CJS458808 BZW458808 BQA458808 BGE458808 AWI458808 AMM458808 ACQ458808 SU458808 IY458808 C458808 WVK393272 WLO393272 WBS393272 VRW393272 VIA393272 UYE393272 UOI393272 UEM393272 TUQ393272 TKU393272 TAY393272 SRC393272 SHG393272 RXK393272 RNO393272 RDS393272 QTW393272 QKA393272 QAE393272 PQI393272 PGM393272 OWQ393272 OMU393272 OCY393272 NTC393272 NJG393272 MZK393272 MPO393272 MFS393272 LVW393272 LMA393272 LCE393272 KSI393272 KIM393272 JYQ393272 JOU393272 JEY393272 IVC393272 ILG393272 IBK393272 HRO393272 HHS393272 GXW393272 GOA393272 GEE393272 FUI393272 FKM393272 FAQ393272 EQU393272 EGY393272 DXC393272 DNG393272 DDK393272 CTO393272 CJS393272 BZW393272 BQA393272 BGE393272 AWI393272 AMM393272 ACQ393272 SU393272 IY393272 C393272 WVK327736 WLO327736 WBS327736 VRW327736 VIA327736 UYE327736 UOI327736 UEM327736 TUQ327736 TKU327736 TAY327736 SRC327736 SHG327736 RXK327736 RNO327736 RDS327736 QTW327736 QKA327736 QAE327736 PQI327736 PGM327736 OWQ327736 OMU327736 OCY327736 NTC327736 NJG327736 MZK327736 MPO327736 MFS327736 LVW327736 LMA327736 LCE327736 KSI327736 KIM327736 JYQ327736 JOU327736 JEY327736 IVC327736 ILG327736 IBK327736 HRO327736 HHS327736 GXW327736 GOA327736 GEE327736 FUI327736 FKM327736 FAQ327736 EQU327736 EGY327736 DXC327736 DNG327736 DDK327736 CTO327736 CJS327736 BZW327736 BQA327736 BGE327736 AWI327736 AMM327736 ACQ327736 SU327736 IY327736 C327736 WVK262200 WLO262200 WBS262200 VRW262200 VIA262200 UYE262200 UOI262200 UEM262200 TUQ262200 TKU262200 TAY262200 SRC262200 SHG262200 RXK262200 RNO262200 RDS262200 QTW262200 QKA262200 QAE262200 PQI262200 PGM262200 OWQ262200 OMU262200 OCY262200 NTC262200 NJG262200 MZK262200 MPO262200 MFS262200 LVW262200 LMA262200 LCE262200 KSI262200 KIM262200 JYQ262200 JOU262200 JEY262200 IVC262200 ILG262200 IBK262200 HRO262200 HHS262200 GXW262200 GOA262200 GEE262200 FUI262200 FKM262200 FAQ262200 EQU262200 EGY262200 DXC262200 DNG262200 DDK262200 CTO262200 CJS262200 BZW262200 BQA262200 BGE262200 AWI262200 AMM262200 ACQ262200 SU262200 IY262200 C262200 WVK196664 WLO196664 WBS196664 VRW196664 VIA196664 UYE196664 UOI196664 UEM196664 TUQ196664 TKU196664 TAY196664 SRC196664 SHG196664 RXK196664 RNO196664 RDS196664 QTW196664 QKA196664 QAE196664 PQI196664 PGM196664 OWQ196664 OMU196664 OCY196664 NTC196664 NJG196664 MZK196664 MPO196664 MFS196664 LVW196664 LMA196664 LCE196664 KSI196664 KIM196664 JYQ196664 JOU196664 JEY196664 IVC196664 ILG196664 IBK196664 HRO196664 HHS196664 GXW196664 GOA196664 GEE196664 FUI196664 FKM196664 FAQ196664 EQU196664 EGY196664 DXC196664 DNG196664 DDK196664 CTO196664 CJS196664 BZW196664 BQA196664 BGE196664 AWI196664 AMM196664 ACQ196664 SU196664 IY196664 C196664 WVK131128 WLO131128 WBS131128 VRW131128 VIA131128 UYE131128 UOI131128 UEM131128 TUQ131128 TKU131128 TAY131128 SRC131128 SHG131128 RXK131128 RNO131128 RDS131128 QTW131128 QKA131128 QAE131128 PQI131128 PGM131128 OWQ131128 OMU131128 OCY131128 NTC131128 NJG131128 MZK131128 MPO131128 MFS131128 LVW131128 LMA131128 LCE131128 KSI131128 KIM131128 JYQ131128 JOU131128 JEY131128 IVC131128 ILG131128 IBK131128 HRO131128 HHS131128 GXW131128 GOA131128 GEE131128 FUI131128 FKM131128 FAQ131128 EQU131128 EGY131128 DXC131128 DNG131128 DDK131128 CTO131128 CJS131128 BZW131128 BQA131128 BGE131128 AWI131128 AMM131128 ACQ131128 SU131128 IY131128 C131128 WVK65592 WLO65592 WBS65592 VRW65592 VIA65592 UYE65592 UOI65592 UEM65592 TUQ65592 TKU65592 TAY65592 SRC65592 SHG65592 RXK65592 RNO65592 RDS65592 QTW65592 QKA65592 QAE65592 PQI65592 PGM65592 OWQ65592 OMU65592 OCY65592 NTC65592 NJG65592 MZK65592 MPO65592 MFS65592 LVW65592 LMA65592 LCE65592 KSI65592 KIM65592 JYQ65592 JOU65592 JEY65592 IVC65592 ILG65592 IBK65592 HRO65592 HHS65592 GXW65592 GOA65592 GEE65592 FUI65592 FKM65592 FAQ65592 EQU65592 EGY65592 DXC65592 DNG65592 DDK65592 CTO65592 CJS65592 BZW65592 BQA65592 BGE65592 AWI65592 AMM65592 ACQ65592 SU65592 IY65592 C65592 WVK983092 WLO983092 WBS983092 VRW983092 VIA983092 UYE983092 UOI983092 UEM983092 TUQ983092 TKU983092 TAY983092 SRC983092 SHG983092 RXK983092 RNO983092 RDS983092 QTW983092 QKA983092 QAE983092 PQI983092 PGM983092 OWQ983092 OMU983092 OCY983092 NTC983092 NJG983092 MZK983092 MPO983092 MFS983092 LVW983092 LMA983092 LCE983092 KSI983092 KIM983092 JYQ983092 JOU983092 JEY983092 IVC983092 ILG983092 IBK983092 HRO983092 HHS983092 GXW983092 GOA983092 GEE983092 FUI983092 FKM983092 FAQ983092 EQU983092 EGY983092 DXC983092 DNG983092 DDK983092 CTO983092 CJS983092 BZW983092 BQA983092 BGE983092 AWI983092 AMM983092 ACQ983092 SU983092 IY983092 C983092 WVK917556 WLO917556 WBS917556 VRW917556 VIA917556 UYE917556 UOI917556 UEM917556 TUQ917556 TKU917556 TAY917556 SRC917556 SHG917556 RXK917556 RNO917556 RDS917556 QTW917556 QKA917556 QAE917556 PQI917556 PGM917556 OWQ917556 OMU917556 OCY917556 NTC917556 NJG917556 MZK917556 MPO917556 MFS917556 LVW917556 LMA917556 LCE917556 KSI917556 KIM917556 JYQ917556 JOU917556 JEY917556 IVC917556 ILG917556 IBK917556 HRO917556 HHS917556 GXW917556 GOA917556 GEE917556 FUI917556 FKM917556 FAQ917556 EQU917556 EGY917556 DXC917556 DNG917556 DDK917556 CTO917556 CJS917556 BZW917556 BQA917556 BGE917556 AWI917556 AMM917556 ACQ917556 SU917556 IY917556 C917556 WVK852020 WLO852020 WBS852020 VRW852020 VIA852020 UYE852020 UOI852020 UEM852020 TUQ852020 TKU852020 TAY852020 SRC852020 SHG852020 RXK852020 RNO852020 RDS852020 QTW852020 QKA852020 QAE852020 PQI852020 PGM852020 OWQ852020 OMU852020 OCY852020 NTC852020 NJG852020 MZK852020 MPO852020 MFS852020 LVW852020 LMA852020 LCE852020 KSI852020 KIM852020 JYQ852020 JOU852020 JEY852020 IVC852020 ILG852020 IBK852020 HRO852020 HHS852020 GXW852020 GOA852020 GEE852020 FUI852020 FKM852020 FAQ852020 EQU852020 EGY852020 DXC852020 DNG852020 DDK852020 CTO852020 CJS852020 BZW852020 BQA852020 BGE852020 AWI852020 AMM852020 ACQ852020 SU852020 IY852020 C852020 WVK786484 WLO786484 WBS786484 VRW786484 VIA786484 UYE786484 UOI786484 UEM786484 TUQ786484 TKU786484 TAY786484 SRC786484 SHG786484 RXK786484 RNO786484 RDS786484 QTW786484 QKA786484 QAE786484 PQI786484 PGM786484 OWQ786484 OMU786484 OCY786484 NTC786484 NJG786484 MZK786484 MPO786484 MFS786484 LVW786484 LMA786484 LCE786484 KSI786484 KIM786484 JYQ786484 JOU786484 JEY786484 IVC786484 ILG786484 IBK786484 HRO786484 HHS786484 GXW786484 GOA786484 GEE786484 FUI786484 FKM786484 FAQ786484 EQU786484 EGY786484 DXC786484 DNG786484 DDK786484 CTO786484 CJS786484 BZW786484 BQA786484 BGE786484 AWI786484 AMM786484 ACQ786484 SU786484 IY786484 C786484 WVK720948 WLO720948 WBS720948 VRW720948 VIA720948 UYE720948 UOI720948 UEM720948 TUQ720948 TKU720948 TAY720948 SRC720948 SHG720948 RXK720948 RNO720948 RDS720948 QTW720948 QKA720948 QAE720948 PQI720948 PGM720948 OWQ720948 OMU720948 OCY720948 NTC720948 NJG720948 MZK720948 MPO720948 MFS720948 LVW720948 LMA720948 LCE720948 KSI720948 KIM720948 JYQ720948 JOU720948 JEY720948 IVC720948 ILG720948 IBK720948 HRO720948 HHS720948 GXW720948 GOA720948 GEE720948 FUI720948 FKM720948 FAQ720948 EQU720948 EGY720948 DXC720948 DNG720948 DDK720948 CTO720948 CJS720948 BZW720948 BQA720948 BGE720948 AWI720948 AMM720948 ACQ720948 SU720948 IY720948 C720948 WVK655412 WLO655412 WBS655412 VRW655412 VIA655412 UYE655412 UOI655412 UEM655412 TUQ655412 TKU655412 TAY655412 SRC655412 SHG655412 RXK655412 RNO655412 RDS655412 QTW655412 QKA655412 QAE655412 PQI655412 PGM655412 OWQ655412 OMU655412 OCY655412 NTC655412 NJG655412 MZK655412 MPO655412 MFS655412 LVW655412 LMA655412 LCE655412 KSI655412 KIM655412 JYQ655412 JOU655412 JEY655412 IVC655412 ILG655412 IBK655412 HRO655412 HHS655412 GXW655412 GOA655412 GEE655412 FUI655412 FKM655412 FAQ655412 EQU655412 EGY655412 DXC655412 DNG655412 DDK655412 CTO655412 CJS655412 BZW655412 BQA655412 BGE655412 AWI655412 AMM655412 ACQ655412 SU655412 IY655412 C655412 WVK589876 WLO589876 WBS589876 VRW589876 VIA589876 UYE589876 UOI589876 UEM589876 TUQ589876 TKU589876 TAY589876 SRC589876 SHG589876 RXK589876 RNO589876 RDS589876 QTW589876 QKA589876 QAE589876 PQI589876 PGM589876 OWQ589876 OMU589876 OCY589876 NTC589876 NJG589876 MZK589876 MPO589876 MFS589876 LVW589876 LMA589876 LCE589876 KSI589876 KIM589876 JYQ589876 JOU589876 JEY589876 IVC589876 ILG589876 IBK589876 HRO589876 HHS589876 GXW589876 GOA589876 GEE589876 FUI589876 FKM589876 FAQ589876 EQU589876 EGY589876 DXC589876 DNG589876 DDK589876 CTO589876 CJS589876 BZW589876 BQA589876 BGE589876 AWI589876 AMM589876 ACQ589876 SU589876 IY589876 C589876 WVK524340 WLO524340 WBS524340 VRW524340 VIA524340 UYE524340 UOI524340 UEM524340 TUQ524340 TKU524340 TAY524340 SRC524340 SHG524340 RXK524340 RNO524340 RDS524340 QTW524340 QKA524340 QAE524340 PQI524340 PGM524340 OWQ524340 OMU524340 OCY524340 NTC524340 NJG524340 MZK524340 MPO524340 MFS524340 LVW524340 LMA524340 LCE524340 KSI524340 KIM524340 JYQ524340 JOU524340 JEY524340 IVC524340 ILG524340 IBK524340 HRO524340 HHS524340 GXW524340 GOA524340 GEE524340 FUI524340 FKM524340 FAQ524340 EQU524340 EGY524340 DXC524340 DNG524340 DDK524340 CTO524340 CJS524340 BZW524340 BQA524340 BGE524340 AWI524340 AMM524340 ACQ524340 SU524340 IY524340 C524340 WVK458804 WLO458804 WBS458804 VRW458804 VIA458804 UYE458804 UOI458804 UEM458804 TUQ458804 TKU458804 TAY458804 SRC458804 SHG458804 RXK458804 RNO458804 RDS458804 QTW458804 QKA458804 QAE458804 PQI458804 PGM458804 OWQ458804 OMU458804 OCY458804 NTC458804 NJG458804 MZK458804 MPO458804 MFS458804 LVW458804 LMA458804 LCE458804 KSI458804 KIM458804 JYQ458804 JOU458804 JEY458804 IVC458804 ILG458804 IBK458804 HRO458804 HHS458804 GXW458804 GOA458804 GEE458804 FUI458804 FKM458804 FAQ458804 EQU458804 EGY458804 DXC458804 DNG458804 DDK458804 CTO458804 CJS458804 BZW458804 BQA458804 BGE458804 AWI458804 AMM458804 ACQ458804 SU458804 IY458804 C458804 WVK393268 WLO393268 WBS393268 VRW393268 VIA393268 UYE393268 UOI393268 UEM393268 TUQ393268 TKU393268 TAY393268 SRC393268 SHG393268 RXK393268 RNO393268 RDS393268 QTW393268 QKA393268 QAE393268 PQI393268 PGM393268 OWQ393268 OMU393268 OCY393268 NTC393268 NJG393268 MZK393268 MPO393268 MFS393268 LVW393268 LMA393268 LCE393268 KSI393268 KIM393268 JYQ393268 JOU393268 JEY393268 IVC393268 ILG393268 IBK393268 HRO393268 HHS393268 GXW393268 GOA393268 GEE393268 FUI393268 FKM393268 FAQ393268 EQU393268 EGY393268 DXC393268 DNG393268 DDK393268 CTO393268 CJS393268 BZW393268 BQA393268 BGE393268 AWI393268 AMM393268 ACQ393268 SU393268 IY393268 C393268 WVK327732 WLO327732 WBS327732 VRW327732 VIA327732 UYE327732 UOI327732 UEM327732 TUQ327732 TKU327732 TAY327732 SRC327732 SHG327732 RXK327732 RNO327732 RDS327732 QTW327732 QKA327732 QAE327732 PQI327732 PGM327732 OWQ327732 OMU327732 OCY327732 NTC327732 NJG327732 MZK327732 MPO327732 MFS327732 LVW327732 LMA327732 LCE327732 KSI327732 KIM327732 JYQ327732 JOU327732 JEY327732 IVC327732 ILG327732 IBK327732 HRO327732 HHS327732 GXW327732 GOA327732 GEE327732 FUI327732 FKM327732 FAQ327732 EQU327732 EGY327732 DXC327732 DNG327732 DDK327732 CTO327732 CJS327732 BZW327732 BQA327732 BGE327732 AWI327732 AMM327732 ACQ327732 SU327732 IY327732 C327732 WVK262196 WLO262196 WBS262196 VRW262196 VIA262196 UYE262196 UOI262196 UEM262196 TUQ262196 TKU262196 TAY262196 SRC262196 SHG262196 RXK262196 RNO262196 RDS262196 QTW262196 QKA262196 QAE262196 PQI262196 PGM262196 OWQ262196 OMU262196 OCY262196 NTC262196 NJG262196 MZK262196 MPO262196 MFS262196 LVW262196 LMA262196 LCE262196 KSI262196 KIM262196 JYQ262196 JOU262196 JEY262196 IVC262196 ILG262196 IBK262196 HRO262196 HHS262196 GXW262196 GOA262196 GEE262196 FUI262196 FKM262196 FAQ262196 EQU262196 EGY262196 DXC262196 DNG262196 DDK262196 CTO262196 CJS262196 BZW262196 BQA262196 BGE262196 AWI262196 AMM262196 ACQ262196 SU262196 IY262196 C262196 WVK196660 WLO196660 WBS196660 VRW196660 VIA196660 UYE196660 UOI196660 UEM196660 TUQ196660 TKU196660 TAY196660 SRC196660 SHG196660 RXK196660 RNO196660 RDS196660 QTW196660 QKA196660 QAE196660 PQI196660 PGM196660 OWQ196660 OMU196660 OCY196660 NTC196660 NJG196660 MZK196660 MPO196660 MFS196660 LVW196660 LMA196660 LCE196660 KSI196660 KIM196660 JYQ196660 JOU196660 JEY196660 IVC196660 ILG196660 IBK196660 HRO196660 HHS196660 GXW196660 GOA196660 GEE196660 FUI196660 FKM196660 FAQ196660 EQU196660 EGY196660 DXC196660 DNG196660 DDK196660 CTO196660 CJS196660 BZW196660 BQA196660 BGE196660 AWI196660 AMM196660 ACQ196660 SU196660 IY196660 C196660 WVK131124 WLO131124 WBS131124 VRW131124 VIA131124 UYE131124 UOI131124 UEM131124 TUQ131124 TKU131124 TAY131124 SRC131124 SHG131124 RXK131124 RNO131124 RDS131124 QTW131124 QKA131124 QAE131124 PQI131124 PGM131124 OWQ131124 OMU131124 OCY131124 NTC131124 NJG131124 MZK131124 MPO131124 MFS131124 LVW131124 LMA131124 LCE131124 KSI131124 KIM131124 JYQ131124 JOU131124 JEY131124 IVC131124 ILG131124 IBK131124 HRO131124 HHS131124 GXW131124 GOA131124 GEE131124 FUI131124 FKM131124 FAQ131124 EQU131124 EGY131124 DXC131124 DNG131124 DDK131124 CTO131124 CJS131124 BZW131124 BQA131124 BGE131124 AWI131124 AMM131124 ACQ131124 SU131124 IY131124 C131124 WVK65588 WLO65588 WBS65588 VRW65588 VIA65588 UYE65588 UOI65588 UEM65588 TUQ65588 TKU65588 TAY65588 SRC65588 SHG65588 RXK65588 RNO65588 RDS65588 QTW65588 QKA65588 QAE65588 PQI65588 PGM65588 OWQ65588 OMU65588 OCY65588 NTC65588 NJG65588 MZK65588 MPO65588 MFS65588 LVW65588 LMA65588 LCE65588 KSI65588 KIM65588 JYQ65588 JOU65588 JEY65588 IVC65588 ILG65588 IBK65588 HRO65588 HHS65588 GXW65588 GOA65588 GEE65588 FUI65588 FKM65588 FAQ65588 EQU65588 EGY65588 DXC65588 DNG65588 DDK65588 CTO65588 CJS65588 BZW65588 BQA65588 BGE65588 AWI65588 AMM65588 ACQ65588 SU65588 IY65588 C65588 WVK983094 WLO983094 WBS983094 VRW983094 VIA983094 UYE983094 UOI983094 UEM983094 TUQ983094 TKU983094 TAY983094 SRC983094 SHG983094 RXK983094 RNO983094 RDS983094 QTW983094 QKA983094 QAE983094 PQI983094 PGM983094 OWQ983094 OMU983094 OCY983094 NTC983094 NJG983094 MZK983094 MPO983094 MFS983094 LVW983094 LMA983094 LCE983094 KSI983094 KIM983094 JYQ983094 JOU983094 JEY983094 IVC983094 ILG983094 IBK983094 HRO983094 HHS983094 GXW983094 GOA983094 GEE983094 FUI983094 FKM983094 FAQ983094 EQU983094 EGY983094 DXC983094 DNG983094 DDK983094 CTO983094 CJS983094 BZW983094 BQA983094 BGE983094 AWI983094 AMM983094 ACQ983094 SU983094 IY983094 C983094 WVK917558 WLO917558 WBS917558 VRW917558 VIA917558 UYE917558 UOI917558 UEM917558 TUQ917558 TKU917558 TAY917558 SRC917558 SHG917558 RXK917558 RNO917558 RDS917558 QTW917558 QKA917558 QAE917558 PQI917558 PGM917558 OWQ917558 OMU917558 OCY917558 NTC917558 NJG917558 MZK917558 MPO917558 MFS917558 LVW917558 LMA917558 LCE917558 KSI917558 KIM917558 JYQ917558 JOU917558 JEY917558 IVC917558 ILG917558 IBK917558 HRO917558 HHS917558 GXW917558 GOA917558 GEE917558 FUI917558 FKM917558 FAQ917558 EQU917558 EGY917558 DXC917558 DNG917558 DDK917558 CTO917558 CJS917558 BZW917558 BQA917558 BGE917558 AWI917558 AMM917558 ACQ917558 SU917558 IY917558 C917558 WVK852022 WLO852022 WBS852022 VRW852022 VIA852022 UYE852022 UOI852022 UEM852022 TUQ852022 TKU852022 TAY852022 SRC852022 SHG852022 RXK852022 RNO852022 RDS852022 QTW852022 QKA852022 QAE852022 PQI852022 PGM852022 OWQ852022 OMU852022 OCY852022 NTC852022 NJG852022 MZK852022 MPO852022 MFS852022 LVW852022 LMA852022 LCE852022 KSI852022 KIM852022 JYQ852022 JOU852022 JEY852022 IVC852022 ILG852022 IBK852022 HRO852022 HHS852022 GXW852022 GOA852022 GEE852022 FUI852022 FKM852022 FAQ852022 EQU852022 EGY852022 DXC852022 DNG852022 DDK852022 CTO852022 CJS852022 BZW852022 BQA852022 BGE852022 AWI852022 AMM852022 ACQ852022 SU852022 IY852022 C852022 WVK786486 WLO786486 WBS786486 VRW786486 VIA786486 UYE786486 UOI786486 UEM786486 TUQ786486 TKU786486 TAY786486 SRC786486 SHG786486 RXK786486 RNO786486 RDS786486 QTW786486 QKA786486 QAE786486 PQI786486 PGM786486 OWQ786486 OMU786486 OCY786486 NTC786486 NJG786486 MZK786486 MPO786486 MFS786486 LVW786486 LMA786486 LCE786486 KSI786486 KIM786486 JYQ786486 JOU786486 JEY786486 IVC786486 ILG786486 IBK786486 HRO786486 HHS786486 GXW786486 GOA786486 GEE786486 FUI786486 FKM786486 FAQ786486 EQU786486 EGY786486 DXC786486 DNG786486 DDK786486 CTO786486 CJS786486 BZW786486 BQA786486 BGE786486 AWI786486 AMM786486 ACQ786486 SU786486 IY786486 C786486 WVK720950 WLO720950 WBS720950 VRW720950 VIA720950 UYE720950 UOI720950 UEM720950 TUQ720950 TKU720950 TAY720950 SRC720950 SHG720950 RXK720950 RNO720950 RDS720950 QTW720950 QKA720950 QAE720950 PQI720950 PGM720950 OWQ720950 OMU720950 OCY720950 NTC720950 NJG720950 MZK720950 MPO720950 MFS720950 LVW720950 LMA720950 LCE720950 KSI720950 KIM720950 JYQ720950 JOU720950 JEY720950 IVC720950 ILG720950 IBK720950 HRO720950 HHS720950 GXW720950 GOA720950 GEE720950 FUI720950 FKM720950 FAQ720950 EQU720950 EGY720950 DXC720950 DNG720950 DDK720950 CTO720950 CJS720950 BZW720950 BQA720950 BGE720950 AWI720950 AMM720950 ACQ720950 SU720950 IY720950 C720950 WVK655414 WLO655414 WBS655414 VRW655414 VIA655414 UYE655414 UOI655414 UEM655414 TUQ655414 TKU655414 TAY655414 SRC655414 SHG655414 RXK655414 RNO655414 RDS655414 QTW655414 QKA655414 QAE655414 PQI655414 PGM655414 OWQ655414 OMU655414 OCY655414 NTC655414 NJG655414 MZK655414 MPO655414 MFS655414 LVW655414 LMA655414 LCE655414 KSI655414 KIM655414 JYQ655414 JOU655414 JEY655414 IVC655414 ILG655414 IBK655414 HRO655414 HHS655414 GXW655414 GOA655414 GEE655414 FUI655414 FKM655414 FAQ655414 EQU655414 EGY655414 DXC655414 DNG655414 DDK655414 CTO655414 CJS655414 BZW655414 BQA655414 BGE655414 AWI655414 AMM655414 ACQ655414 SU655414 IY655414 C655414 WVK589878 WLO589878 WBS589878 VRW589878 VIA589878 UYE589878 UOI589878 UEM589878 TUQ589878 TKU589878 TAY589878 SRC589878 SHG589878 RXK589878 RNO589878 RDS589878 QTW589878 QKA589878 QAE589878 PQI589878 PGM589878 OWQ589878 OMU589878 OCY589878 NTC589878 NJG589878 MZK589878 MPO589878 MFS589878 LVW589878 LMA589878 LCE589878 KSI589878 KIM589878 JYQ589878 JOU589878 JEY589878 IVC589878 ILG589878 IBK589878 HRO589878 HHS589878 GXW589878 GOA589878 GEE589878 FUI589878 FKM589878 FAQ589878 EQU589878 EGY589878 DXC589878 DNG589878 DDK589878 CTO589878 CJS589878 BZW589878 BQA589878 BGE589878 AWI589878 AMM589878 ACQ589878 SU589878 IY589878 C589878 WVK524342 WLO524342 WBS524342 VRW524342 VIA524342 UYE524342 UOI524342 UEM524342 TUQ524342 TKU524342 TAY524342 SRC524342 SHG524342 RXK524342 RNO524342 RDS524342 QTW524342 QKA524342 QAE524342 PQI524342 PGM524342 OWQ524342 OMU524342 OCY524342 NTC524342 NJG524342 MZK524342 MPO524342 MFS524342 LVW524342 LMA524342 LCE524342 KSI524342 KIM524342 JYQ524342 JOU524342 JEY524342 IVC524342 ILG524342 IBK524342 HRO524342 HHS524342 GXW524342 GOA524342 GEE524342 FUI524342 FKM524342 FAQ524342 EQU524342 EGY524342 DXC524342 DNG524342 DDK524342 CTO524342 CJS524342 BZW524342 BQA524342 BGE524342 AWI524342 AMM524342 ACQ524342 SU524342 IY524342 C524342 WVK458806 WLO458806 WBS458806 VRW458806 VIA458806 UYE458806 UOI458806 UEM458806 TUQ458806 TKU458806 TAY458806 SRC458806 SHG458806 RXK458806 RNO458806 RDS458806 QTW458806 QKA458806 QAE458806 PQI458806 PGM458806 OWQ458806 OMU458806 OCY458806 NTC458806 NJG458806 MZK458806 MPO458806 MFS458806 LVW458806 LMA458806 LCE458806 KSI458806 KIM458806 JYQ458806 JOU458806 JEY458806 IVC458806 ILG458806 IBK458806 HRO458806 HHS458806 GXW458806 GOA458806 GEE458806 FUI458806 FKM458806 FAQ458806 EQU458806 EGY458806 DXC458806 DNG458806 DDK458806 CTO458806 CJS458806 BZW458806 BQA458806 BGE458806 AWI458806 AMM458806 ACQ458806 SU458806 IY458806 C458806 WVK393270 WLO393270 WBS393270 VRW393270 VIA393270 UYE393270 UOI393270 UEM393270 TUQ393270 TKU393270 TAY393270 SRC393270 SHG393270 RXK393270 RNO393270 RDS393270 QTW393270 QKA393270 QAE393270 PQI393270 PGM393270 OWQ393270 OMU393270 OCY393270 NTC393270 NJG393270 MZK393270 MPO393270 MFS393270 LVW393270 LMA393270 LCE393270 KSI393270 KIM393270 JYQ393270 JOU393270 JEY393270 IVC393270 ILG393270 IBK393270 HRO393270 HHS393270 GXW393270 GOA393270 GEE393270 FUI393270 FKM393270 FAQ393270 EQU393270 EGY393270 DXC393270 DNG393270 DDK393270 CTO393270 CJS393270 BZW393270 BQA393270 BGE393270 AWI393270 AMM393270 ACQ393270 SU393270 IY393270 C393270 WVK327734 WLO327734 WBS327734 VRW327734 VIA327734 UYE327734 UOI327734 UEM327734 TUQ327734 TKU327734 TAY327734 SRC327734 SHG327734 RXK327734 RNO327734 RDS327734 QTW327734 QKA327734 QAE327734 PQI327734 PGM327734 OWQ327734 OMU327734 OCY327734 NTC327734 NJG327734 MZK327734 MPO327734 MFS327734 LVW327734 LMA327734 LCE327734 KSI327734 KIM327734 JYQ327734 JOU327734 JEY327734 IVC327734 ILG327734 IBK327734 HRO327734 HHS327734 GXW327734 GOA327734 GEE327734 FUI327734 FKM327734 FAQ327734 EQU327734 EGY327734 DXC327734 DNG327734 DDK327734 CTO327734 CJS327734 BZW327734 BQA327734 BGE327734 AWI327734 AMM327734 ACQ327734 SU327734 IY327734 C327734 WVK262198 WLO262198 WBS262198 VRW262198 VIA262198 UYE262198 UOI262198 UEM262198 TUQ262198 TKU262198 TAY262198 SRC262198 SHG262198 RXK262198 RNO262198 RDS262198 QTW262198 QKA262198 QAE262198 PQI262198 PGM262198 OWQ262198 OMU262198 OCY262198 NTC262198 NJG262198 MZK262198 MPO262198 MFS262198 LVW262198 LMA262198 LCE262198 KSI262198 KIM262198 JYQ262198 JOU262198 JEY262198 IVC262198 ILG262198 IBK262198 HRO262198 HHS262198 GXW262198 GOA262198 GEE262198 FUI262198 FKM262198 FAQ262198 EQU262198 EGY262198 DXC262198 DNG262198 DDK262198 CTO262198 CJS262198 BZW262198 BQA262198 BGE262198 AWI262198 AMM262198 ACQ262198 SU262198 IY262198 C262198 WVK196662 WLO196662 WBS196662 VRW196662 VIA196662 UYE196662 UOI196662 UEM196662 TUQ196662 TKU196662 TAY196662 SRC196662 SHG196662 RXK196662 RNO196662 RDS196662 QTW196662 QKA196662 QAE196662 PQI196662 PGM196662 OWQ196662 OMU196662 OCY196662 NTC196662 NJG196662 MZK196662 MPO196662 MFS196662 LVW196662 LMA196662 LCE196662 KSI196662 KIM196662 JYQ196662 JOU196662 JEY196662 IVC196662 ILG196662 IBK196662 HRO196662 HHS196662 GXW196662 GOA196662 GEE196662 FUI196662 FKM196662 FAQ196662 EQU196662 EGY196662 DXC196662 DNG196662 DDK196662 CTO196662 CJS196662 BZW196662 BQA196662 BGE196662 AWI196662 AMM196662 ACQ196662 SU196662 IY196662 C196662 WVK131126 WLO131126 WBS131126 VRW131126 VIA131126 UYE131126 UOI131126 UEM131126 TUQ131126 TKU131126 TAY131126 SRC131126 SHG131126 RXK131126 RNO131126 RDS131126 QTW131126 QKA131126 QAE131126 PQI131126 PGM131126 OWQ131126 OMU131126 OCY131126 NTC131126 NJG131126 MZK131126 MPO131126 MFS131126 LVW131126 LMA131126 LCE131126 KSI131126 KIM131126 JYQ131126 JOU131126 JEY131126 IVC131126 ILG131126 IBK131126 HRO131126 HHS131126 GXW131126 GOA131126 GEE131126 FUI131126 FKM131126 FAQ131126 EQU131126 EGY131126 DXC131126 DNG131126 DDK131126 CTO131126 CJS131126 BZW131126 BQA131126 BGE131126 AWI131126 AMM131126 ACQ131126 SU131126 IY131126 C131126 WVK65590 WLO65590 WBS65590 VRW65590 VIA65590 UYE65590 UOI65590 UEM65590 TUQ65590 TKU65590 TAY65590 SRC65590 SHG65590 RXK65590 RNO65590 RDS65590 QTW65590 QKA65590 QAE65590 PQI65590 PGM65590 OWQ65590 OMU65590 OCY65590 NTC65590 NJG65590 MZK65590 MPO65590 MFS65590 LVW65590 LMA65590 LCE65590 KSI65590 KIM65590 JYQ65590 JOU65590 JEY65590 IVC65590 ILG65590 IBK65590 HRO65590 HHS65590 GXW65590 GOA65590 GEE65590 FUI65590 FKM65590 FAQ65590 EQU65590 EGY65590 DXC65590 DNG65590 DDK65590 CTO65590 CJS65590 BZW65590 BQA65590 BGE65590 AWI65590 AMM65590 ACQ65590 SU65590 IY65590 C65590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D36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D34 D32 D38">
      <formula1>$Q$9:$Q$11</formula1>
    </dataValidation>
    <dataValidation type="list" allowBlank="1" showInputMessage="1" showErrorMessage="1" sqref="WVN983098 WLR983098 WBV983098 VRZ983098 VID983098 UYH983098 UOL983098 UEP983098 TUT983098 TKX983098 TBB983098 SRF983098 SHJ983098 RXN983098 RNR983098 RDV983098 QTZ983098 QKD983098 QAH983098 PQL983098 PGP983098 OWT983098 OMX983098 ODB983098 NTF983098 NJJ983098 MZN983098 MPR983098 MFV983098 LVZ983098 LMD983098 LCH983098 KSL983098 KIP983098 JYT983098 JOX983098 JFB983098 IVF983098 ILJ983098 IBN983098 HRR983098 HHV983098 GXZ983098 GOD983098 GEH983098 FUL983098 FKP983098 FAT983098 EQX983098 EHB983098 DXF983098 DNJ983098 DDN983098 CTR983098 CJV983098 BZZ983098 BQD983098 BGH983098 AWL983098 AMP983098 ACT983098 SX983098 JB983098 F983098 WVN917562 WLR917562 WBV917562 VRZ917562 VID917562 UYH917562 UOL917562 UEP917562 TUT917562 TKX917562 TBB917562 SRF917562 SHJ917562 RXN917562 RNR917562 RDV917562 QTZ917562 QKD917562 QAH917562 PQL917562 PGP917562 OWT917562 OMX917562 ODB917562 NTF917562 NJJ917562 MZN917562 MPR917562 MFV917562 LVZ917562 LMD917562 LCH917562 KSL917562 KIP917562 JYT917562 JOX917562 JFB917562 IVF917562 ILJ917562 IBN917562 HRR917562 HHV917562 GXZ917562 GOD917562 GEH917562 FUL917562 FKP917562 FAT917562 EQX917562 EHB917562 DXF917562 DNJ917562 DDN917562 CTR917562 CJV917562 BZZ917562 BQD917562 BGH917562 AWL917562 AMP917562 ACT917562 SX917562 JB917562 F917562 WVN852026 WLR852026 WBV852026 VRZ852026 VID852026 UYH852026 UOL852026 UEP852026 TUT852026 TKX852026 TBB852026 SRF852026 SHJ852026 RXN852026 RNR852026 RDV852026 QTZ852026 QKD852026 QAH852026 PQL852026 PGP852026 OWT852026 OMX852026 ODB852026 NTF852026 NJJ852026 MZN852026 MPR852026 MFV852026 LVZ852026 LMD852026 LCH852026 KSL852026 KIP852026 JYT852026 JOX852026 JFB852026 IVF852026 ILJ852026 IBN852026 HRR852026 HHV852026 GXZ852026 GOD852026 GEH852026 FUL852026 FKP852026 FAT852026 EQX852026 EHB852026 DXF852026 DNJ852026 DDN852026 CTR852026 CJV852026 BZZ852026 BQD852026 BGH852026 AWL852026 AMP852026 ACT852026 SX852026 JB852026 F852026 WVN786490 WLR786490 WBV786490 VRZ786490 VID786490 UYH786490 UOL786490 UEP786490 TUT786490 TKX786490 TBB786490 SRF786490 SHJ786490 RXN786490 RNR786490 RDV786490 QTZ786490 QKD786490 QAH786490 PQL786490 PGP786490 OWT786490 OMX786490 ODB786490 NTF786490 NJJ786490 MZN786490 MPR786490 MFV786490 LVZ786490 LMD786490 LCH786490 KSL786490 KIP786490 JYT786490 JOX786490 JFB786490 IVF786490 ILJ786490 IBN786490 HRR786490 HHV786490 GXZ786490 GOD786490 GEH786490 FUL786490 FKP786490 FAT786490 EQX786490 EHB786490 DXF786490 DNJ786490 DDN786490 CTR786490 CJV786490 BZZ786490 BQD786490 BGH786490 AWL786490 AMP786490 ACT786490 SX786490 JB786490 F786490 WVN720954 WLR720954 WBV720954 VRZ720954 VID720954 UYH720954 UOL720954 UEP720954 TUT720954 TKX720954 TBB720954 SRF720954 SHJ720954 RXN720954 RNR720954 RDV720954 QTZ720954 QKD720954 QAH720954 PQL720954 PGP720954 OWT720954 OMX720954 ODB720954 NTF720954 NJJ720954 MZN720954 MPR720954 MFV720954 LVZ720954 LMD720954 LCH720954 KSL720954 KIP720954 JYT720954 JOX720954 JFB720954 IVF720954 ILJ720954 IBN720954 HRR720954 HHV720954 GXZ720954 GOD720954 GEH720954 FUL720954 FKP720954 FAT720954 EQX720954 EHB720954 DXF720954 DNJ720954 DDN720954 CTR720954 CJV720954 BZZ720954 BQD720954 BGH720954 AWL720954 AMP720954 ACT720954 SX720954 JB720954 F720954 WVN655418 WLR655418 WBV655418 VRZ655418 VID655418 UYH655418 UOL655418 UEP655418 TUT655418 TKX655418 TBB655418 SRF655418 SHJ655418 RXN655418 RNR655418 RDV655418 QTZ655418 QKD655418 QAH655418 PQL655418 PGP655418 OWT655418 OMX655418 ODB655418 NTF655418 NJJ655418 MZN655418 MPR655418 MFV655418 LVZ655418 LMD655418 LCH655418 KSL655418 KIP655418 JYT655418 JOX655418 JFB655418 IVF655418 ILJ655418 IBN655418 HRR655418 HHV655418 GXZ655418 GOD655418 GEH655418 FUL655418 FKP655418 FAT655418 EQX655418 EHB655418 DXF655418 DNJ655418 DDN655418 CTR655418 CJV655418 BZZ655418 BQD655418 BGH655418 AWL655418 AMP655418 ACT655418 SX655418 JB655418 F655418 WVN589882 WLR589882 WBV589882 VRZ589882 VID589882 UYH589882 UOL589882 UEP589882 TUT589882 TKX589882 TBB589882 SRF589882 SHJ589882 RXN589882 RNR589882 RDV589882 QTZ589882 QKD589882 QAH589882 PQL589882 PGP589882 OWT589882 OMX589882 ODB589882 NTF589882 NJJ589882 MZN589882 MPR589882 MFV589882 LVZ589882 LMD589882 LCH589882 KSL589882 KIP589882 JYT589882 JOX589882 JFB589882 IVF589882 ILJ589882 IBN589882 HRR589882 HHV589882 GXZ589882 GOD589882 GEH589882 FUL589882 FKP589882 FAT589882 EQX589882 EHB589882 DXF589882 DNJ589882 DDN589882 CTR589882 CJV589882 BZZ589882 BQD589882 BGH589882 AWL589882 AMP589882 ACT589882 SX589882 JB589882 F589882 WVN524346 WLR524346 WBV524346 VRZ524346 VID524346 UYH524346 UOL524346 UEP524346 TUT524346 TKX524346 TBB524346 SRF524346 SHJ524346 RXN524346 RNR524346 RDV524346 QTZ524346 QKD524346 QAH524346 PQL524346 PGP524346 OWT524346 OMX524346 ODB524346 NTF524346 NJJ524346 MZN524346 MPR524346 MFV524346 LVZ524346 LMD524346 LCH524346 KSL524346 KIP524346 JYT524346 JOX524346 JFB524346 IVF524346 ILJ524346 IBN524346 HRR524346 HHV524346 GXZ524346 GOD524346 GEH524346 FUL524346 FKP524346 FAT524346 EQX524346 EHB524346 DXF524346 DNJ524346 DDN524346 CTR524346 CJV524346 BZZ524346 BQD524346 BGH524346 AWL524346 AMP524346 ACT524346 SX524346 JB524346 F524346 WVN458810 WLR458810 WBV458810 VRZ458810 VID458810 UYH458810 UOL458810 UEP458810 TUT458810 TKX458810 TBB458810 SRF458810 SHJ458810 RXN458810 RNR458810 RDV458810 QTZ458810 QKD458810 QAH458810 PQL458810 PGP458810 OWT458810 OMX458810 ODB458810 NTF458810 NJJ458810 MZN458810 MPR458810 MFV458810 LVZ458810 LMD458810 LCH458810 KSL458810 KIP458810 JYT458810 JOX458810 JFB458810 IVF458810 ILJ458810 IBN458810 HRR458810 HHV458810 GXZ458810 GOD458810 GEH458810 FUL458810 FKP458810 FAT458810 EQX458810 EHB458810 DXF458810 DNJ458810 DDN458810 CTR458810 CJV458810 BZZ458810 BQD458810 BGH458810 AWL458810 AMP458810 ACT458810 SX458810 JB458810 F458810 WVN393274 WLR393274 WBV393274 VRZ393274 VID393274 UYH393274 UOL393274 UEP393274 TUT393274 TKX393274 TBB393274 SRF393274 SHJ393274 RXN393274 RNR393274 RDV393274 QTZ393274 QKD393274 QAH393274 PQL393274 PGP393274 OWT393274 OMX393274 ODB393274 NTF393274 NJJ393274 MZN393274 MPR393274 MFV393274 LVZ393274 LMD393274 LCH393274 KSL393274 KIP393274 JYT393274 JOX393274 JFB393274 IVF393274 ILJ393274 IBN393274 HRR393274 HHV393274 GXZ393274 GOD393274 GEH393274 FUL393274 FKP393274 FAT393274 EQX393274 EHB393274 DXF393274 DNJ393274 DDN393274 CTR393274 CJV393274 BZZ393274 BQD393274 BGH393274 AWL393274 AMP393274 ACT393274 SX393274 JB393274 F393274 WVN327738 WLR327738 WBV327738 VRZ327738 VID327738 UYH327738 UOL327738 UEP327738 TUT327738 TKX327738 TBB327738 SRF327738 SHJ327738 RXN327738 RNR327738 RDV327738 QTZ327738 QKD327738 QAH327738 PQL327738 PGP327738 OWT327738 OMX327738 ODB327738 NTF327738 NJJ327738 MZN327738 MPR327738 MFV327738 LVZ327738 LMD327738 LCH327738 KSL327738 KIP327738 JYT327738 JOX327738 JFB327738 IVF327738 ILJ327738 IBN327738 HRR327738 HHV327738 GXZ327738 GOD327738 GEH327738 FUL327738 FKP327738 FAT327738 EQX327738 EHB327738 DXF327738 DNJ327738 DDN327738 CTR327738 CJV327738 BZZ327738 BQD327738 BGH327738 AWL327738 AMP327738 ACT327738 SX327738 JB327738 F327738 WVN262202 WLR262202 WBV262202 VRZ262202 VID262202 UYH262202 UOL262202 UEP262202 TUT262202 TKX262202 TBB262202 SRF262202 SHJ262202 RXN262202 RNR262202 RDV262202 QTZ262202 QKD262202 QAH262202 PQL262202 PGP262202 OWT262202 OMX262202 ODB262202 NTF262202 NJJ262202 MZN262202 MPR262202 MFV262202 LVZ262202 LMD262202 LCH262202 KSL262202 KIP262202 JYT262202 JOX262202 JFB262202 IVF262202 ILJ262202 IBN262202 HRR262202 HHV262202 GXZ262202 GOD262202 GEH262202 FUL262202 FKP262202 FAT262202 EQX262202 EHB262202 DXF262202 DNJ262202 DDN262202 CTR262202 CJV262202 BZZ262202 BQD262202 BGH262202 AWL262202 AMP262202 ACT262202 SX262202 JB262202 F262202 WVN196666 WLR196666 WBV196666 VRZ196666 VID196666 UYH196666 UOL196666 UEP196666 TUT196666 TKX196666 TBB196666 SRF196666 SHJ196666 RXN196666 RNR196666 RDV196666 QTZ196666 QKD196666 QAH196666 PQL196666 PGP196666 OWT196666 OMX196666 ODB196666 NTF196666 NJJ196666 MZN196666 MPR196666 MFV196666 LVZ196666 LMD196666 LCH196666 KSL196666 KIP196666 JYT196666 JOX196666 JFB196666 IVF196666 ILJ196666 IBN196666 HRR196666 HHV196666 GXZ196666 GOD196666 GEH196666 FUL196666 FKP196666 FAT196666 EQX196666 EHB196666 DXF196666 DNJ196666 DDN196666 CTR196666 CJV196666 BZZ196666 BQD196666 BGH196666 AWL196666 AMP196666 ACT196666 SX196666 JB196666 F196666 WVN131130 WLR131130 WBV131130 VRZ131130 VID131130 UYH131130 UOL131130 UEP131130 TUT131130 TKX131130 TBB131130 SRF131130 SHJ131130 RXN131130 RNR131130 RDV131130 QTZ131130 QKD131130 QAH131130 PQL131130 PGP131130 OWT131130 OMX131130 ODB131130 NTF131130 NJJ131130 MZN131130 MPR131130 MFV131130 LVZ131130 LMD131130 LCH131130 KSL131130 KIP131130 JYT131130 JOX131130 JFB131130 IVF131130 ILJ131130 IBN131130 HRR131130 HHV131130 GXZ131130 GOD131130 GEH131130 FUL131130 FKP131130 FAT131130 EQX131130 EHB131130 DXF131130 DNJ131130 DDN131130 CTR131130 CJV131130 BZZ131130 BQD131130 BGH131130 AWL131130 AMP131130 ACT131130 SX131130 JB131130 F131130 WVN65594 WLR65594 WBV65594 VRZ65594 VID65594 UYH65594 UOL65594 UEP65594 TUT65594 TKX65594 TBB65594 SRF65594 SHJ65594 RXN65594 RNR65594 RDV65594 QTZ65594 QKD65594 QAH65594 PQL65594 PGP65594 OWT65594 OMX65594 ODB65594 NTF65594 NJJ65594 MZN65594 MPR65594 MFV65594 LVZ65594 LMD65594 LCH65594 KSL65594 KIP65594 JYT65594 JOX65594 JFB65594 IVF65594 ILJ65594 IBN65594 HRR65594 HHV65594 GXZ65594 GOD65594 GEH65594 FUL65594 FKP65594 FAT65594 EQX65594 EHB65594 DXF65594 DNJ65594 DDN65594 CTR65594 CJV65594 BZZ65594 BQD65594 BGH65594 AWL65594 AMP65594 ACT65594 SX65594 JB65594 F65594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WVN39">
      <formula1>$AC$9:$AC$10</formula1>
    </dataValidation>
    <dataValidation type="list" allowBlank="1" showInputMessage="1" showErrorMessage="1" sqref="WVI983090:WVQ983090 IW31:JE31 SS31:TA31 ACO31:ACW31 AMK31:AMS31 AWG31:AWO31 BGC31:BGK31 BPY31:BQG31 BZU31:CAC31 CJQ31:CJY31 CTM31:CTU31 DDI31:DDQ31 DNE31:DNM31 DXA31:DXI31 EGW31:EHE31 EQS31:ERA31 FAO31:FAW31 FKK31:FKS31 FUG31:FUO31 GEC31:GEK31 GNY31:GOG31 GXU31:GYC31 HHQ31:HHY31 HRM31:HRU31 IBI31:IBQ31 ILE31:ILM31 IVA31:IVI31 JEW31:JFE31 JOS31:JPA31 JYO31:JYW31 KIK31:KIS31 KSG31:KSO31 LCC31:LCK31 LLY31:LMG31 LVU31:LWC31 MFQ31:MFY31 MPM31:MPU31 MZI31:MZQ31 NJE31:NJM31 NTA31:NTI31 OCW31:ODE31 OMS31:ONA31 OWO31:OWW31 PGK31:PGS31 PQG31:PQO31 QAC31:QAK31 QJY31:QKG31 QTU31:QUC31 RDQ31:RDY31 RNM31:RNU31 RXI31:RXQ31 SHE31:SHM31 SRA31:SRI31 TAW31:TBE31 TKS31:TLA31 TUO31:TUW31 UEK31:UES31 UOG31:UOO31 UYC31:UYK31 VHY31:VIG31 VRU31:VSC31 WBQ31:WBY31 WLM31:WLU31 WVI31:WVQ31 A65586:I65586 IW65586:JE65586 SS65586:TA65586 ACO65586:ACW65586 AMK65586:AMS65586 AWG65586:AWO65586 BGC65586:BGK65586 BPY65586:BQG65586 BZU65586:CAC65586 CJQ65586:CJY65586 CTM65586:CTU65586 DDI65586:DDQ65586 DNE65586:DNM65586 DXA65586:DXI65586 EGW65586:EHE65586 EQS65586:ERA65586 FAO65586:FAW65586 FKK65586:FKS65586 FUG65586:FUO65586 GEC65586:GEK65586 GNY65586:GOG65586 GXU65586:GYC65586 HHQ65586:HHY65586 HRM65586:HRU65586 IBI65586:IBQ65586 ILE65586:ILM65586 IVA65586:IVI65586 JEW65586:JFE65586 JOS65586:JPA65586 JYO65586:JYW65586 KIK65586:KIS65586 KSG65586:KSO65586 LCC65586:LCK65586 LLY65586:LMG65586 LVU65586:LWC65586 MFQ65586:MFY65586 MPM65586:MPU65586 MZI65586:MZQ65586 NJE65586:NJM65586 NTA65586:NTI65586 OCW65586:ODE65586 OMS65586:ONA65586 OWO65586:OWW65586 PGK65586:PGS65586 PQG65586:PQO65586 QAC65586:QAK65586 QJY65586:QKG65586 QTU65586:QUC65586 RDQ65586:RDY65586 RNM65586:RNU65586 RXI65586:RXQ65586 SHE65586:SHM65586 SRA65586:SRI65586 TAW65586:TBE65586 TKS65586:TLA65586 TUO65586:TUW65586 UEK65586:UES65586 UOG65586:UOO65586 UYC65586:UYK65586 VHY65586:VIG65586 VRU65586:VSC65586 WBQ65586:WBY65586 WLM65586:WLU65586 WVI65586:WVQ65586 A131122:I131122 IW131122:JE131122 SS131122:TA131122 ACO131122:ACW131122 AMK131122:AMS131122 AWG131122:AWO131122 BGC131122:BGK131122 BPY131122:BQG131122 BZU131122:CAC131122 CJQ131122:CJY131122 CTM131122:CTU131122 DDI131122:DDQ131122 DNE131122:DNM131122 DXA131122:DXI131122 EGW131122:EHE131122 EQS131122:ERA131122 FAO131122:FAW131122 FKK131122:FKS131122 FUG131122:FUO131122 GEC131122:GEK131122 GNY131122:GOG131122 GXU131122:GYC131122 HHQ131122:HHY131122 HRM131122:HRU131122 IBI131122:IBQ131122 ILE131122:ILM131122 IVA131122:IVI131122 JEW131122:JFE131122 JOS131122:JPA131122 JYO131122:JYW131122 KIK131122:KIS131122 KSG131122:KSO131122 LCC131122:LCK131122 LLY131122:LMG131122 LVU131122:LWC131122 MFQ131122:MFY131122 MPM131122:MPU131122 MZI131122:MZQ131122 NJE131122:NJM131122 NTA131122:NTI131122 OCW131122:ODE131122 OMS131122:ONA131122 OWO131122:OWW131122 PGK131122:PGS131122 PQG131122:PQO131122 QAC131122:QAK131122 QJY131122:QKG131122 QTU131122:QUC131122 RDQ131122:RDY131122 RNM131122:RNU131122 RXI131122:RXQ131122 SHE131122:SHM131122 SRA131122:SRI131122 TAW131122:TBE131122 TKS131122:TLA131122 TUO131122:TUW131122 UEK131122:UES131122 UOG131122:UOO131122 UYC131122:UYK131122 VHY131122:VIG131122 VRU131122:VSC131122 WBQ131122:WBY131122 WLM131122:WLU131122 WVI131122:WVQ131122 A196658:I196658 IW196658:JE196658 SS196658:TA196658 ACO196658:ACW196658 AMK196658:AMS196658 AWG196658:AWO196658 BGC196658:BGK196658 BPY196658:BQG196658 BZU196658:CAC196658 CJQ196658:CJY196658 CTM196658:CTU196658 DDI196658:DDQ196658 DNE196658:DNM196658 DXA196658:DXI196658 EGW196658:EHE196658 EQS196658:ERA196658 FAO196658:FAW196658 FKK196658:FKS196658 FUG196658:FUO196658 GEC196658:GEK196658 GNY196658:GOG196658 GXU196658:GYC196658 HHQ196658:HHY196658 HRM196658:HRU196658 IBI196658:IBQ196658 ILE196658:ILM196658 IVA196658:IVI196658 JEW196658:JFE196658 JOS196658:JPA196658 JYO196658:JYW196658 KIK196658:KIS196658 KSG196658:KSO196658 LCC196658:LCK196658 LLY196658:LMG196658 LVU196658:LWC196658 MFQ196658:MFY196658 MPM196658:MPU196658 MZI196658:MZQ196658 NJE196658:NJM196658 NTA196658:NTI196658 OCW196658:ODE196658 OMS196658:ONA196658 OWO196658:OWW196658 PGK196658:PGS196658 PQG196658:PQO196658 QAC196658:QAK196658 QJY196658:QKG196658 QTU196658:QUC196658 RDQ196658:RDY196658 RNM196658:RNU196658 RXI196658:RXQ196658 SHE196658:SHM196658 SRA196658:SRI196658 TAW196658:TBE196658 TKS196658:TLA196658 TUO196658:TUW196658 UEK196658:UES196658 UOG196658:UOO196658 UYC196658:UYK196658 VHY196658:VIG196658 VRU196658:VSC196658 WBQ196658:WBY196658 WLM196658:WLU196658 WVI196658:WVQ196658 A262194:I262194 IW262194:JE262194 SS262194:TA262194 ACO262194:ACW262194 AMK262194:AMS262194 AWG262194:AWO262194 BGC262194:BGK262194 BPY262194:BQG262194 BZU262194:CAC262194 CJQ262194:CJY262194 CTM262194:CTU262194 DDI262194:DDQ262194 DNE262194:DNM262194 DXA262194:DXI262194 EGW262194:EHE262194 EQS262194:ERA262194 FAO262194:FAW262194 FKK262194:FKS262194 FUG262194:FUO262194 GEC262194:GEK262194 GNY262194:GOG262194 GXU262194:GYC262194 HHQ262194:HHY262194 HRM262194:HRU262194 IBI262194:IBQ262194 ILE262194:ILM262194 IVA262194:IVI262194 JEW262194:JFE262194 JOS262194:JPA262194 JYO262194:JYW262194 KIK262194:KIS262194 KSG262194:KSO262194 LCC262194:LCK262194 LLY262194:LMG262194 LVU262194:LWC262194 MFQ262194:MFY262194 MPM262194:MPU262194 MZI262194:MZQ262194 NJE262194:NJM262194 NTA262194:NTI262194 OCW262194:ODE262194 OMS262194:ONA262194 OWO262194:OWW262194 PGK262194:PGS262194 PQG262194:PQO262194 QAC262194:QAK262194 QJY262194:QKG262194 QTU262194:QUC262194 RDQ262194:RDY262194 RNM262194:RNU262194 RXI262194:RXQ262194 SHE262194:SHM262194 SRA262194:SRI262194 TAW262194:TBE262194 TKS262194:TLA262194 TUO262194:TUW262194 UEK262194:UES262194 UOG262194:UOO262194 UYC262194:UYK262194 VHY262194:VIG262194 VRU262194:VSC262194 WBQ262194:WBY262194 WLM262194:WLU262194 WVI262194:WVQ262194 A327730:I327730 IW327730:JE327730 SS327730:TA327730 ACO327730:ACW327730 AMK327730:AMS327730 AWG327730:AWO327730 BGC327730:BGK327730 BPY327730:BQG327730 BZU327730:CAC327730 CJQ327730:CJY327730 CTM327730:CTU327730 DDI327730:DDQ327730 DNE327730:DNM327730 DXA327730:DXI327730 EGW327730:EHE327730 EQS327730:ERA327730 FAO327730:FAW327730 FKK327730:FKS327730 FUG327730:FUO327730 GEC327730:GEK327730 GNY327730:GOG327730 GXU327730:GYC327730 HHQ327730:HHY327730 HRM327730:HRU327730 IBI327730:IBQ327730 ILE327730:ILM327730 IVA327730:IVI327730 JEW327730:JFE327730 JOS327730:JPA327730 JYO327730:JYW327730 KIK327730:KIS327730 KSG327730:KSO327730 LCC327730:LCK327730 LLY327730:LMG327730 LVU327730:LWC327730 MFQ327730:MFY327730 MPM327730:MPU327730 MZI327730:MZQ327730 NJE327730:NJM327730 NTA327730:NTI327730 OCW327730:ODE327730 OMS327730:ONA327730 OWO327730:OWW327730 PGK327730:PGS327730 PQG327730:PQO327730 QAC327730:QAK327730 QJY327730:QKG327730 QTU327730:QUC327730 RDQ327730:RDY327730 RNM327730:RNU327730 RXI327730:RXQ327730 SHE327730:SHM327730 SRA327730:SRI327730 TAW327730:TBE327730 TKS327730:TLA327730 TUO327730:TUW327730 UEK327730:UES327730 UOG327730:UOO327730 UYC327730:UYK327730 VHY327730:VIG327730 VRU327730:VSC327730 WBQ327730:WBY327730 WLM327730:WLU327730 WVI327730:WVQ327730 A393266:I393266 IW393266:JE393266 SS393266:TA393266 ACO393266:ACW393266 AMK393266:AMS393266 AWG393266:AWO393266 BGC393266:BGK393266 BPY393266:BQG393266 BZU393266:CAC393266 CJQ393266:CJY393266 CTM393266:CTU393266 DDI393266:DDQ393266 DNE393266:DNM393266 DXA393266:DXI393266 EGW393266:EHE393266 EQS393266:ERA393266 FAO393266:FAW393266 FKK393266:FKS393266 FUG393266:FUO393266 GEC393266:GEK393266 GNY393266:GOG393266 GXU393266:GYC393266 HHQ393266:HHY393266 HRM393266:HRU393266 IBI393266:IBQ393266 ILE393266:ILM393266 IVA393266:IVI393266 JEW393266:JFE393266 JOS393266:JPA393266 JYO393266:JYW393266 KIK393266:KIS393266 KSG393266:KSO393266 LCC393266:LCK393266 LLY393266:LMG393266 LVU393266:LWC393266 MFQ393266:MFY393266 MPM393266:MPU393266 MZI393266:MZQ393266 NJE393266:NJM393266 NTA393266:NTI393266 OCW393266:ODE393266 OMS393266:ONA393266 OWO393266:OWW393266 PGK393266:PGS393266 PQG393266:PQO393266 QAC393266:QAK393266 QJY393266:QKG393266 QTU393266:QUC393266 RDQ393266:RDY393266 RNM393266:RNU393266 RXI393266:RXQ393266 SHE393266:SHM393266 SRA393266:SRI393266 TAW393266:TBE393266 TKS393266:TLA393266 TUO393266:TUW393266 UEK393266:UES393266 UOG393266:UOO393266 UYC393266:UYK393266 VHY393266:VIG393266 VRU393266:VSC393266 WBQ393266:WBY393266 WLM393266:WLU393266 WVI393266:WVQ393266 A458802:I458802 IW458802:JE458802 SS458802:TA458802 ACO458802:ACW458802 AMK458802:AMS458802 AWG458802:AWO458802 BGC458802:BGK458802 BPY458802:BQG458802 BZU458802:CAC458802 CJQ458802:CJY458802 CTM458802:CTU458802 DDI458802:DDQ458802 DNE458802:DNM458802 DXA458802:DXI458802 EGW458802:EHE458802 EQS458802:ERA458802 FAO458802:FAW458802 FKK458802:FKS458802 FUG458802:FUO458802 GEC458802:GEK458802 GNY458802:GOG458802 GXU458802:GYC458802 HHQ458802:HHY458802 HRM458802:HRU458802 IBI458802:IBQ458802 ILE458802:ILM458802 IVA458802:IVI458802 JEW458802:JFE458802 JOS458802:JPA458802 JYO458802:JYW458802 KIK458802:KIS458802 KSG458802:KSO458802 LCC458802:LCK458802 LLY458802:LMG458802 LVU458802:LWC458802 MFQ458802:MFY458802 MPM458802:MPU458802 MZI458802:MZQ458802 NJE458802:NJM458802 NTA458802:NTI458802 OCW458802:ODE458802 OMS458802:ONA458802 OWO458802:OWW458802 PGK458802:PGS458802 PQG458802:PQO458802 QAC458802:QAK458802 QJY458802:QKG458802 QTU458802:QUC458802 RDQ458802:RDY458802 RNM458802:RNU458802 RXI458802:RXQ458802 SHE458802:SHM458802 SRA458802:SRI458802 TAW458802:TBE458802 TKS458802:TLA458802 TUO458802:TUW458802 UEK458802:UES458802 UOG458802:UOO458802 UYC458802:UYK458802 VHY458802:VIG458802 VRU458802:VSC458802 WBQ458802:WBY458802 WLM458802:WLU458802 WVI458802:WVQ458802 A524338:I524338 IW524338:JE524338 SS524338:TA524338 ACO524338:ACW524338 AMK524338:AMS524338 AWG524338:AWO524338 BGC524338:BGK524338 BPY524338:BQG524338 BZU524338:CAC524338 CJQ524338:CJY524338 CTM524338:CTU524338 DDI524338:DDQ524338 DNE524338:DNM524338 DXA524338:DXI524338 EGW524338:EHE524338 EQS524338:ERA524338 FAO524338:FAW524338 FKK524338:FKS524338 FUG524338:FUO524338 GEC524338:GEK524338 GNY524338:GOG524338 GXU524338:GYC524338 HHQ524338:HHY524338 HRM524338:HRU524338 IBI524338:IBQ524338 ILE524338:ILM524338 IVA524338:IVI524338 JEW524338:JFE524338 JOS524338:JPA524338 JYO524338:JYW524338 KIK524338:KIS524338 KSG524338:KSO524338 LCC524338:LCK524338 LLY524338:LMG524338 LVU524338:LWC524338 MFQ524338:MFY524338 MPM524338:MPU524338 MZI524338:MZQ524338 NJE524338:NJM524338 NTA524338:NTI524338 OCW524338:ODE524338 OMS524338:ONA524338 OWO524338:OWW524338 PGK524338:PGS524338 PQG524338:PQO524338 QAC524338:QAK524338 QJY524338:QKG524338 QTU524338:QUC524338 RDQ524338:RDY524338 RNM524338:RNU524338 RXI524338:RXQ524338 SHE524338:SHM524338 SRA524338:SRI524338 TAW524338:TBE524338 TKS524338:TLA524338 TUO524338:TUW524338 UEK524338:UES524338 UOG524338:UOO524338 UYC524338:UYK524338 VHY524338:VIG524338 VRU524338:VSC524338 WBQ524338:WBY524338 WLM524338:WLU524338 WVI524338:WVQ524338 A589874:I589874 IW589874:JE589874 SS589874:TA589874 ACO589874:ACW589874 AMK589874:AMS589874 AWG589874:AWO589874 BGC589874:BGK589874 BPY589874:BQG589874 BZU589874:CAC589874 CJQ589874:CJY589874 CTM589874:CTU589874 DDI589874:DDQ589874 DNE589874:DNM589874 DXA589874:DXI589874 EGW589874:EHE589874 EQS589874:ERA589874 FAO589874:FAW589874 FKK589874:FKS589874 FUG589874:FUO589874 GEC589874:GEK589874 GNY589874:GOG589874 GXU589874:GYC589874 HHQ589874:HHY589874 HRM589874:HRU589874 IBI589874:IBQ589874 ILE589874:ILM589874 IVA589874:IVI589874 JEW589874:JFE589874 JOS589874:JPA589874 JYO589874:JYW589874 KIK589874:KIS589874 KSG589874:KSO589874 LCC589874:LCK589874 LLY589874:LMG589874 LVU589874:LWC589874 MFQ589874:MFY589874 MPM589874:MPU589874 MZI589874:MZQ589874 NJE589874:NJM589874 NTA589874:NTI589874 OCW589874:ODE589874 OMS589874:ONA589874 OWO589874:OWW589874 PGK589874:PGS589874 PQG589874:PQO589874 QAC589874:QAK589874 QJY589874:QKG589874 QTU589874:QUC589874 RDQ589874:RDY589874 RNM589874:RNU589874 RXI589874:RXQ589874 SHE589874:SHM589874 SRA589874:SRI589874 TAW589874:TBE589874 TKS589874:TLA589874 TUO589874:TUW589874 UEK589874:UES589874 UOG589874:UOO589874 UYC589874:UYK589874 VHY589874:VIG589874 VRU589874:VSC589874 WBQ589874:WBY589874 WLM589874:WLU589874 WVI589874:WVQ589874 A655410:I655410 IW655410:JE655410 SS655410:TA655410 ACO655410:ACW655410 AMK655410:AMS655410 AWG655410:AWO655410 BGC655410:BGK655410 BPY655410:BQG655410 BZU655410:CAC655410 CJQ655410:CJY655410 CTM655410:CTU655410 DDI655410:DDQ655410 DNE655410:DNM655410 DXA655410:DXI655410 EGW655410:EHE655410 EQS655410:ERA655410 FAO655410:FAW655410 FKK655410:FKS655410 FUG655410:FUO655410 GEC655410:GEK655410 GNY655410:GOG655410 GXU655410:GYC655410 HHQ655410:HHY655410 HRM655410:HRU655410 IBI655410:IBQ655410 ILE655410:ILM655410 IVA655410:IVI655410 JEW655410:JFE655410 JOS655410:JPA655410 JYO655410:JYW655410 KIK655410:KIS655410 KSG655410:KSO655410 LCC655410:LCK655410 LLY655410:LMG655410 LVU655410:LWC655410 MFQ655410:MFY655410 MPM655410:MPU655410 MZI655410:MZQ655410 NJE655410:NJM655410 NTA655410:NTI655410 OCW655410:ODE655410 OMS655410:ONA655410 OWO655410:OWW655410 PGK655410:PGS655410 PQG655410:PQO655410 QAC655410:QAK655410 QJY655410:QKG655410 QTU655410:QUC655410 RDQ655410:RDY655410 RNM655410:RNU655410 RXI655410:RXQ655410 SHE655410:SHM655410 SRA655410:SRI655410 TAW655410:TBE655410 TKS655410:TLA655410 TUO655410:TUW655410 UEK655410:UES655410 UOG655410:UOO655410 UYC655410:UYK655410 VHY655410:VIG655410 VRU655410:VSC655410 WBQ655410:WBY655410 WLM655410:WLU655410 WVI655410:WVQ655410 A720946:I720946 IW720946:JE720946 SS720946:TA720946 ACO720946:ACW720946 AMK720946:AMS720946 AWG720946:AWO720946 BGC720946:BGK720946 BPY720946:BQG720946 BZU720946:CAC720946 CJQ720946:CJY720946 CTM720946:CTU720946 DDI720946:DDQ720946 DNE720946:DNM720946 DXA720946:DXI720946 EGW720946:EHE720946 EQS720946:ERA720946 FAO720946:FAW720946 FKK720946:FKS720946 FUG720946:FUO720946 GEC720946:GEK720946 GNY720946:GOG720946 GXU720946:GYC720946 HHQ720946:HHY720946 HRM720946:HRU720946 IBI720946:IBQ720946 ILE720946:ILM720946 IVA720946:IVI720946 JEW720946:JFE720946 JOS720946:JPA720946 JYO720946:JYW720946 KIK720946:KIS720946 KSG720946:KSO720946 LCC720946:LCK720946 LLY720946:LMG720946 LVU720946:LWC720946 MFQ720946:MFY720946 MPM720946:MPU720946 MZI720946:MZQ720946 NJE720946:NJM720946 NTA720946:NTI720946 OCW720946:ODE720946 OMS720946:ONA720946 OWO720946:OWW720946 PGK720946:PGS720946 PQG720946:PQO720946 QAC720946:QAK720946 QJY720946:QKG720946 QTU720946:QUC720946 RDQ720946:RDY720946 RNM720946:RNU720946 RXI720946:RXQ720946 SHE720946:SHM720946 SRA720946:SRI720946 TAW720946:TBE720946 TKS720946:TLA720946 TUO720946:TUW720946 UEK720946:UES720946 UOG720946:UOO720946 UYC720946:UYK720946 VHY720946:VIG720946 VRU720946:VSC720946 WBQ720946:WBY720946 WLM720946:WLU720946 WVI720946:WVQ720946 A786482:I786482 IW786482:JE786482 SS786482:TA786482 ACO786482:ACW786482 AMK786482:AMS786482 AWG786482:AWO786482 BGC786482:BGK786482 BPY786482:BQG786482 BZU786482:CAC786482 CJQ786482:CJY786482 CTM786482:CTU786482 DDI786482:DDQ786482 DNE786482:DNM786482 DXA786482:DXI786482 EGW786482:EHE786482 EQS786482:ERA786482 FAO786482:FAW786482 FKK786482:FKS786482 FUG786482:FUO786482 GEC786482:GEK786482 GNY786482:GOG786482 GXU786482:GYC786482 HHQ786482:HHY786482 HRM786482:HRU786482 IBI786482:IBQ786482 ILE786482:ILM786482 IVA786482:IVI786482 JEW786482:JFE786482 JOS786482:JPA786482 JYO786482:JYW786482 KIK786482:KIS786482 KSG786482:KSO786482 LCC786482:LCK786482 LLY786482:LMG786482 LVU786482:LWC786482 MFQ786482:MFY786482 MPM786482:MPU786482 MZI786482:MZQ786482 NJE786482:NJM786482 NTA786482:NTI786482 OCW786482:ODE786482 OMS786482:ONA786482 OWO786482:OWW786482 PGK786482:PGS786482 PQG786482:PQO786482 QAC786482:QAK786482 QJY786482:QKG786482 QTU786482:QUC786482 RDQ786482:RDY786482 RNM786482:RNU786482 RXI786482:RXQ786482 SHE786482:SHM786482 SRA786482:SRI786482 TAW786482:TBE786482 TKS786482:TLA786482 TUO786482:TUW786482 UEK786482:UES786482 UOG786482:UOO786482 UYC786482:UYK786482 VHY786482:VIG786482 VRU786482:VSC786482 WBQ786482:WBY786482 WLM786482:WLU786482 WVI786482:WVQ786482 A852018:I852018 IW852018:JE852018 SS852018:TA852018 ACO852018:ACW852018 AMK852018:AMS852018 AWG852018:AWO852018 BGC852018:BGK852018 BPY852018:BQG852018 BZU852018:CAC852018 CJQ852018:CJY852018 CTM852018:CTU852018 DDI852018:DDQ852018 DNE852018:DNM852018 DXA852018:DXI852018 EGW852018:EHE852018 EQS852018:ERA852018 FAO852018:FAW852018 FKK852018:FKS852018 FUG852018:FUO852018 GEC852018:GEK852018 GNY852018:GOG852018 GXU852018:GYC852018 HHQ852018:HHY852018 HRM852018:HRU852018 IBI852018:IBQ852018 ILE852018:ILM852018 IVA852018:IVI852018 JEW852018:JFE852018 JOS852018:JPA852018 JYO852018:JYW852018 KIK852018:KIS852018 KSG852018:KSO852018 LCC852018:LCK852018 LLY852018:LMG852018 LVU852018:LWC852018 MFQ852018:MFY852018 MPM852018:MPU852018 MZI852018:MZQ852018 NJE852018:NJM852018 NTA852018:NTI852018 OCW852018:ODE852018 OMS852018:ONA852018 OWO852018:OWW852018 PGK852018:PGS852018 PQG852018:PQO852018 QAC852018:QAK852018 QJY852018:QKG852018 QTU852018:QUC852018 RDQ852018:RDY852018 RNM852018:RNU852018 RXI852018:RXQ852018 SHE852018:SHM852018 SRA852018:SRI852018 TAW852018:TBE852018 TKS852018:TLA852018 TUO852018:TUW852018 UEK852018:UES852018 UOG852018:UOO852018 UYC852018:UYK852018 VHY852018:VIG852018 VRU852018:VSC852018 WBQ852018:WBY852018 WLM852018:WLU852018 WVI852018:WVQ852018 A917554:I917554 IW917554:JE917554 SS917554:TA917554 ACO917554:ACW917554 AMK917554:AMS917554 AWG917554:AWO917554 BGC917554:BGK917554 BPY917554:BQG917554 BZU917554:CAC917554 CJQ917554:CJY917554 CTM917554:CTU917554 DDI917554:DDQ917554 DNE917554:DNM917554 DXA917554:DXI917554 EGW917554:EHE917554 EQS917554:ERA917554 FAO917554:FAW917554 FKK917554:FKS917554 FUG917554:FUO917554 GEC917554:GEK917554 GNY917554:GOG917554 GXU917554:GYC917554 HHQ917554:HHY917554 HRM917554:HRU917554 IBI917554:IBQ917554 ILE917554:ILM917554 IVA917554:IVI917554 JEW917554:JFE917554 JOS917554:JPA917554 JYO917554:JYW917554 KIK917554:KIS917554 KSG917554:KSO917554 LCC917554:LCK917554 LLY917554:LMG917554 LVU917554:LWC917554 MFQ917554:MFY917554 MPM917554:MPU917554 MZI917554:MZQ917554 NJE917554:NJM917554 NTA917554:NTI917554 OCW917554:ODE917554 OMS917554:ONA917554 OWO917554:OWW917554 PGK917554:PGS917554 PQG917554:PQO917554 QAC917554:QAK917554 QJY917554:QKG917554 QTU917554:QUC917554 RDQ917554:RDY917554 RNM917554:RNU917554 RXI917554:RXQ917554 SHE917554:SHM917554 SRA917554:SRI917554 TAW917554:TBE917554 TKS917554:TLA917554 TUO917554:TUW917554 UEK917554:UES917554 UOG917554:UOO917554 UYC917554:UYK917554 VHY917554:VIG917554 VRU917554:VSC917554 WBQ917554:WBY917554 WLM917554:WLU917554 WVI917554:WVQ917554 A983090:I983090 IW983090:JE983090 SS983090:TA983090 ACO983090:ACW983090 AMK983090:AMS983090 AWG983090:AWO983090 BGC983090:BGK983090 BPY983090:BQG983090 BZU983090:CAC983090 CJQ983090:CJY983090 CTM983090:CTU983090 DDI983090:DDQ983090 DNE983090:DNM983090 DXA983090:DXI983090 EGW983090:EHE983090 EQS983090:ERA983090 FAO983090:FAW983090 FKK983090:FKS983090 FUG983090:FUO983090 GEC983090:GEK983090 GNY983090:GOG983090 GXU983090:GYC983090 HHQ983090:HHY983090 HRM983090:HRU983090 IBI983090:IBQ983090 ILE983090:ILM983090 IVA983090:IVI983090 JEW983090:JFE983090 JOS983090:JPA983090 JYO983090:JYW983090 KIK983090:KIS983090 KSG983090:KSO983090 LCC983090:LCK983090 LLY983090:LMG983090 LVU983090:LWC983090 MFQ983090:MFY983090 MPM983090:MPU983090 MZI983090:MZQ983090 NJE983090:NJM983090 NTA983090:NTI983090 OCW983090:ODE983090 OMS983090:ONA983090 OWO983090:OWW983090 PGK983090:PGS983090 PQG983090:PQO983090 QAC983090:QAK983090 QJY983090:QKG983090 QTU983090:QUC983090 RDQ983090:RDY983090 RNM983090:RNU983090 RXI983090:RXQ983090 SHE983090:SHM983090 SRA983090:SRI983090 TAW983090:TBE983090 TKS983090:TLA983090 TUO983090:TUW983090 UEK983090:UES983090 UOG983090:UOO983090 UYC983090:UYK983090 VHY983090:VIG983090 VRU983090:VSC983090 WBQ983090:WBY983090 WLM983090:WLU983090">
      <formula1>$C$125:$C$130</formula1>
    </dataValidation>
    <dataValidation type="list" allowBlank="1" showInputMessage="1" showErrorMessage="1" sqref="WVI983088:WVQ983088 IW29:JE29 SS29:TA29 ACO29:ACW29 AMK29:AMS29 AWG29:AWO29 BGC29:BGK29 BPY29:BQG29 BZU29:CAC29 CJQ29:CJY29 CTM29:CTU29 DDI29:DDQ29 DNE29:DNM29 DXA29:DXI29 EGW29:EHE29 EQS29:ERA29 FAO29:FAW29 FKK29:FKS29 FUG29:FUO29 GEC29:GEK29 GNY29:GOG29 GXU29:GYC29 HHQ29:HHY29 HRM29:HRU29 IBI29:IBQ29 ILE29:ILM29 IVA29:IVI29 JEW29:JFE29 JOS29:JPA29 JYO29:JYW29 KIK29:KIS29 KSG29:KSO29 LCC29:LCK29 LLY29:LMG29 LVU29:LWC29 MFQ29:MFY29 MPM29:MPU29 MZI29:MZQ29 NJE29:NJM29 NTA29:NTI29 OCW29:ODE29 OMS29:ONA29 OWO29:OWW29 PGK29:PGS29 PQG29:PQO29 QAC29:QAK29 QJY29:QKG29 QTU29:QUC29 RDQ29:RDY29 RNM29:RNU29 RXI29:RXQ29 SHE29:SHM29 SRA29:SRI29 TAW29:TBE29 TKS29:TLA29 TUO29:TUW29 UEK29:UES29 UOG29:UOO29 UYC29:UYK29 VHY29:VIG29 VRU29:VSC29 WBQ29:WBY29 WLM29:WLU29 WVI29:WVQ29 A65584:I65584 IW65584:JE65584 SS65584:TA65584 ACO65584:ACW65584 AMK65584:AMS65584 AWG65584:AWO65584 BGC65584:BGK65584 BPY65584:BQG65584 BZU65584:CAC65584 CJQ65584:CJY65584 CTM65584:CTU65584 DDI65584:DDQ65584 DNE65584:DNM65584 DXA65584:DXI65584 EGW65584:EHE65584 EQS65584:ERA65584 FAO65584:FAW65584 FKK65584:FKS65584 FUG65584:FUO65584 GEC65584:GEK65584 GNY65584:GOG65584 GXU65584:GYC65584 HHQ65584:HHY65584 HRM65584:HRU65584 IBI65584:IBQ65584 ILE65584:ILM65584 IVA65584:IVI65584 JEW65584:JFE65584 JOS65584:JPA65584 JYO65584:JYW65584 KIK65584:KIS65584 KSG65584:KSO65584 LCC65584:LCK65584 LLY65584:LMG65584 LVU65584:LWC65584 MFQ65584:MFY65584 MPM65584:MPU65584 MZI65584:MZQ65584 NJE65584:NJM65584 NTA65584:NTI65584 OCW65584:ODE65584 OMS65584:ONA65584 OWO65584:OWW65584 PGK65584:PGS65584 PQG65584:PQO65584 QAC65584:QAK65584 QJY65584:QKG65584 QTU65584:QUC65584 RDQ65584:RDY65584 RNM65584:RNU65584 RXI65584:RXQ65584 SHE65584:SHM65584 SRA65584:SRI65584 TAW65584:TBE65584 TKS65584:TLA65584 TUO65584:TUW65584 UEK65584:UES65584 UOG65584:UOO65584 UYC65584:UYK65584 VHY65584:VIG65584 VRU65584:VSC65584 WBQ65584:WBY65584 WLM65584:WLU65584 WVI65584:WVQ65584 A131120:I131120 IW131120:JE131120 SS131120:TA131120 ACO131120:ACW131120 AMK131120:AMS131120 AWG131120:AWO131120 BGC131120:BGK131120 BPY131120:BQG131120 BZU131120:CAC131120 CJQ131120:CJY131120 CTM131120:CTU131120 DDI131120:DDQ131120 DNE131120:DNM131120 DXA131120:DXI131120 EGW131120:EHE131120 EQS131120:ERA131120 FAO131120:FAW131120 FKK131120:FKS131120 FUG131120:FUO131120 GEC131120:GEK131120 GNY131120:GOG131120 GXU131120:GYC131120 HHQ131120:HHY131120 HRM131120:HRU131120 IBI131120:IBQ131120 ILE131120:ILM131120 IVA131120:IVI131120 JEW131120:JFE131120 JOS131120:JPA131120 JYO131120:JYW131120 KIK131120:KIS131120 KSG131120:KSO131120 LCC131120:LCK131120 LLY131120:LMG131120 LVU131120:LWC131120 MFQ131120:MFY131120 MPM131120:MPU131120 MZI131120:MZQ131120 NJE131120:NJM131120 NTA131120:NTI131120 OCW131120:ODE131120 OMS131120:ONA131120 OWO131120:OWW131120 PGK131120:PGS131120 PQG131120:PQO131120 QAC131120:QAK131120 QJY131120:QKG131120 QTU131120:QUC131120 RDQ131120:RDY131120 RNM131120:RNU131120 RXI131120:RXQ131120 SHE131120:SHM131120 SRA131120:SRI131120 TAW131120:TBE131120 TKS131120:TLA131120 TUO131120:TUW131120 UEK131120:UES131120 UOG131120:UOO131120 UYC131120:UYK131120 VHY131120:VIG131120 VRU131120:VSC131120 WBQ131120:WBY131120 WLM131120:WLU131120 WVI131120:WVQ131120 A196656:I196656 IW196656:JE196656 SS196656:TA196656 ACO196656:ACW196656 AMK196656:AMS196656 AWG196656:AWO196656 BGC196656:BGK196656 BPY196656:BQG196656 BZU196656:CAC196656 CJQ196656:CJY196656 CTM196656:CTU196656 DDI196656:DDQ196656 DNE196656:DNM196656 DXA196656:DXI196656 EGW196656:EHE196656 EQS196656:ERA196656 FAO196656:FAW196656 FKK196656:FKS196656 FUG196656:FUO196656 GEC196656:GEK196656 GNY196656:GOG196656 GXU196656:GYC196656 HHQ196656:HHY196656 HRM196656:HRU196656 IBI196656:IBQ196656 ILE196656:ILM196656 IVA196656:IVI196656 JEW196656:JFE196656 JOS196656:JPA196656 JYO196656:JYW196656 KIK196656:KIS196656 KSG196656:KSO196656 LCC196656:LCK196656 LLY196656:LMG196656 LVU196656:LWC196656 MFQ196656:MFY196656 MPM196656:MPU196656 MZI196656:MZQ196656 NJE196656:NJM196656 NTA196656:NTI196656 OCW196656:ODE196656 OMS196656:ONA196656 OWO196656:OWW196656 PGK196656:PGS196656 PQG196656:PQO196656 QAC196656:QAK196656 QJY196656:QKG196656 QTU196656:QUC196656 RDQ196656:RDY196656 RNM196656:RNU196656 RXI196656:RXQ196656 SHE196656:SHM196656 SRA196656:SRI196656 TAW196656:TBE196656 TKS196656:TLA196656 TUO196656:TUW196656 UEK196656:UES196656 UOG196656:UOO196656 UYC196656:UYK196656 VHY196656:VIG196656 VRU196656:VSC196656 WBQ196656:WBY196656 WLM196656:WLU196656 WVI196656:WVQ196656 A262192:I262192 IW262192:JE262192 SS262192:TA262192 ACO262192:ACW262192 AMK262192:AMS262192 AWG262192:AWO262192 BGC262192:BGK262192 BPY262192:BQG262192 BZU262192:CAC262192 CJQ262192:CJY262192 CTM262192:CTU262192 DDI262192:DDQ262192 DNE262192:DNM262192 DXA262192:DXI262192 EGW262192:EHE262192 EQS262192:ERA262192 FAO262192:FAW262192 FKK262192:FKS262192 FUG262192:FUO262192 GEC262192:GEK262192 GNY262192:GOG262192 GXU262192:GYC262192 HHQ262192:HHY262192 HRM262192:HRU262192 IBI262192:IBQ262192 ILE262192:ILM262192 IVA262192:IVI262192 JEW262192:JFE262192 JOS262192:JPA262192 JYO262192:JYW262192 KIK262192:KIS262192 KSG262192:KSO262192 LCC262192:LCK262192 LLY262192:LMG262192 LVU262192:LWC262192 MFQ262192:MFY262192 MPM262192:MPU262192 MZI262192:MZQ262192 NJE262192:NJM262192 NTA262192:NTI262192 OCW262192:ODE262192 OMS262192:ONA262192 OWO262192:OWW262192 PGK262192:PGS262192 PQG262192:PQO262192 QAC262192:QAK262192 QJY262192:QKG262192 QTU262192:QUC262192 RDQ262192:RDY262192 RNM262192:RNU262192 RXI262192:RXQ262192 SHE262192:SHM262192 SRA262192:SRI262192 TAW262192:TBE262192 TKS262192:TLA262192 TUO262192:TUW262192 UEK262192:UES262192 UOG262192:UOO262192 UYC262192:UYK262192 VHY262192:VIG262192 VRU262192:VSC262192 WBQ262192:WBY262192 WLM262192:WLU262192 WVI262192:WVQ262192 A327728:I327728 IW327728:JE327728 SS327728:TA327728 ACO327728:ACW327728 AMK327728:AMS327728 AWG327728:AWO327728 BGC327728:BGK327728 BPY327728:BQG327728 BZU327728:CAC327728 CJQ327728:CJY327728 CTM327728:CTU327728 DDI327728:DDQ327728 DNE327728:DNM327728 DXA327728:DXI327728 EGW327728:EHE327728 EQS327728:ERA327728 FAO327728:FAW327728 FKK327728:FKS327728 FUG327728:FUO327728 GEC327728:GEK327728 GNY327728:GOG327728 GXU327728:GYC327728 HHQ327728:HHY327728 HRM327728:HRU327728 IBI327728:IBQ327728 ILE327728:ILM327728 IVA327728:IVI327728 JEW327728:JFE327728 JOS327728:JPA327728 JYO327728:JYW327728 KIK327728:KIS327728 KSG327728:KSO327728 LCC327728:LCK327728 LLY327728:LMG327728 LVU327728:LWC327728 MFQ327728:MFY327728 MPM327728:MPU327728 MZI327728:MZQ327728 NJE327728:NJM327728 NTA327728:NTI327728 OCW327728:ODE327728 OMS327728:ONA327728 OWO327728:OWW327728 PGK327728:PGS327728 PQG327728:PQO327728 QAC327728:QAK327728 QJY327728:QKG327728 QTU327728:QUC327728 RDQ327728:RDY327728 RNM327728:RNU327728 RXI327728:RXQ327728 SHE327728:SHM327728 SRA327728:SRI327728 TAW327728:TBE327728 TKS327728:TLA327728 TUO327728:TUW327728 UEK327728:UES327728 UOG327728:UOO327728 UYC327728:UYK327728 VHY327728:VIG327728 VRU327728:VSC327728 WBQ327728:WBY327728 WLM327728:WLU327728 WVI327728:WVQ327728 A393264:I393264 IW393264:JE393264 SS393264:TA393264 ACO393264:ACW393264 AMK393264:AMS393264 AWG393264:AWO393264 BGC393264:BGK393264 BPY393264:BQG393264 BZU393264:CAC393264 CJQ393264:CJY393264 CTM393264:CTU393264 DDI393264:DDQ393264 DNE393264:DNM393264 DXA393264:DXI393264 EGW393264:EHE393264 EQS393264:ERA393264 FAO393264:FAW393264 FKK393264:FKS393264 FUG393264:FUO393264 GEC393264:GEK393264 GNY393264:GOG393264 GXU393264:GYC393264 HHQ393264:HHY393264 HRM393264:HRU393264 IBI393264:IBQ393264 ILE393264:ILM393264 IVA393264:IVI393264 JEW393264:JFE393264 JOS393264:JPA393264 JYO393264:JYW393264 KIK393264:KIS393264 KSG393264:KSO393264 LCC393264:LCK393264 LLY393264:LMG393264 LVU393264:LWC393264 MFQ393264:MFY393264 MPM393264:MPU393264 MZI393264:MZQ393264 NJE393264:NJM393264 NTA393264:NTI393264 OCW393264:ODE393264 OMS393264:ONA393264 OWO393264:OWW393264 PGK393264:PGS393264 PQG393264:PQO393264 QAC393264:QAK393264 QJY393264:QKG393264 QTU393264:QUC393264 RDQ393264:RDY393264 RNM393264:RNU393264 RXI393264:RXQ393264 SHE393264:SHM393264 SRA393264:SRI393264 TAW393264:TBE393264 TKS393264:TLA393264 TUO393264:TUW393264 UEK393264:UES393264 UOG393264:UOO393264 UYC393264:UYK393264 VHY393264:VIG393264 VRU393264:VSC393264 WBQ393264:WBY393264 WLM393264:WLU393264 WVI393264:WVQ393264 A458800:I458800 IW458800:JE458800 SS458800:TA458800 ACO458800:ACW458800 AMK458800:AMS458800 AWG458800:AWO458800 BGC458800:BGK458800 BPY458800:BQG458800 BZU458800:CAC458800 CJQ458800:CJY458800 CTM458800:CTU458800 DDI458800:DDQ458800 DNE458800:DNM458800 DXA458800:DXI458800 EGW458800:EHE458800 EQS458800:ERA458800 FAO458800:FAW458800 FKK458800:FKS458800 FUG458800:FUO458800 GEC458800:GEK458800 GNY458800:GOG458800 GXU458800:GYC458800 HHQ458800:HHY458800 HRM458800:HRU458800 IBI458800:IBQ458800 ILE458800:ILM458800 IVA458800:IVI458800 JEW458800:JFE458800 JOS458800:JPA458800 JYO458800:JYW458800 KIK458800:KIS458800 KSG458800:KSO458800 LCC458800:LCK458800 LLY458800:LMG458800 LVU458800:LWC458800 MFQ458800:MFY458800 MPM458800:MPU458800 MZI458800:MZQ458800 NJE458800:NJM458800 NTA458800:NTI458800 OCW458800:ODE458800 OMS458800:ONA458800 OWO458800:OWW458800 PGK458800:PGS458800 PQG458800:PQO458800 QAC458800:QAK458800 QJY458800:QKG458800 QTU458800:QUC458800 RDQ458800:RDY458800 RNM458800:RNU458800 RXI458800:RXQ458800 SHE458800:SHM458800 SRA458800:SRI458800 TAW458800:TBE458800 TKS458800:TLA458800 TUO458800:TUW458800 UEK458800:UES458800 UOG458800:UOO458800 UYC458800:UYK458800 VHY458800:VIG458800 VRU458800:VSC458800 WBQ458800:WBY458800 WLM458800:WLU458800 WVI458800:WVQ458800 A524336:I524336 IW524336:JE524336 SS524336:TA524336 ACO524336:ACW524336 AMK524336:AMS524336 AWG524336:AWO524336 BGC524336:BGK524336 BPY524336:BQG524336 BZU524336:CAC524336 CJQ524336:CJY524336 CTM524336:CTU524336 DDI524336:DDQ524336 DNE524336:DNM524336 DXA524336:DXI524336 EGW524336:EHE524336 EQS524336:ERA524336 FAO524336:FAW524336 FKK524336:FKS524336 FUG524336:FUO524336 GEC524336:GEK524336 GNY524336:GOG524336 GXU524336:GYC524336 HHQ524336:HHY524336 HRM524336:HRU524336 IBI524336:IBQ524336 ILE524336:ILM524336 IVA524336:IVI524336 JEW524336:JFE524336 JOS524336:JPA524336 JYO524336:JYW524336 KIK524336:KIS524336 KSG524336:KSO524336 LCC524336:LCK524336 LLY524336:LMG524336 LVU524336:LWC524336 MFQ524336:MFY524336 MPM524336:MPU524336 MZI524336:MZQ524336 NJE524336:NJM524336 NTA524336:NTI524336 OCW524336:ODE524336 OMS524336:ONA524336 OWO524336:OWW524336 PGK524336:PGS524336 PQG524336:PQO524336 QAC524336:QAK524336 QJY524336:QKG524336 QTU524336:QUC524336 RDQ524336:RDY524336 RNM524336:RNU524336 RXI524336:RXQ524336 SHE524336:SHM524336 SRA524336:SRI524336 TAW524336:TBE524336 TKS524336:TLA524336 TUO524336:TUW524336 UEK524336:UES524336 UOG524336:UOO524336 UYC524336:UYK524336 VHY524336:VIG524336 VRU524336:VSC524336 WBQ524336:WBY524336 WLM524336:WLU524336 WVI524336:WVQ524336 A589872:I589872 IW589872:JE589872 SS589872:TA589872 ACO589872:ACW589872 AMK589872:AMS589872 AWG589872:AWO589872 BGC589872:BGK589872 BPY589872:BQG589872 BZU589872:CAC589872 CJQ589872:CJY589872 CTM589872:CTU589872 DDI589872:DDQ589872 DNE589872:DNM589872 DXA589872:DXI589872 EGW589872:EHE589872 EQS589872:ERA589872 FAO589872:FAW589872 FKK589872:FKS589872 FUG589872:FUO589872 GEC589872:GEK589872 GNY589872:GOG589872 GXU589872:GYC589872 HHQ589872:HHY589872 HRM589872:HRU589872 IBI589872:IBQ589872 ILE589872:ILM589872 IVA589872:IVI589872 JEW589872:JFE589872 JOS589872:JPA589872 JYO589872:JYW589872 KIK589872:KIS589872 KSG589872:KSO589872 LCC589872:LCK589872 LLY589872:LMG589872 LVU589872:LWC589872 MFQ589872:MFY589872 MPM589872:MPU589872 MZI589872:MZQ589872 NJE589872:NJM589872 NTA589872:NTI589872 OCW589872:ODE589872 OMS589872:ONA589872 OWO589872:OWW589872 PGK589872:PGS589872 PQG589872:PQO589872 QAC589872:QAK589872 QJY589872:QKG589872 QTU589872:QUC589872 RDQ589872:RDY589872 RNM589872:RNU589872 RXI589872:RXQ589872 SHE589872:SHM589872 SRA589872:SRI589872 TAW589872:TBE589872 TKS589872:TLA589872 TUO589872:TUW589872 UEK589872:UES589872 UOG589872:UOO589872 UYC589872:UYK589872 VHY589872:VIG589872 VRU589872:VSC589872 WBQ589872:WBY589872 WLM589872:WLU589872 WVI589872:WVQ589872 A655408:I655408 IW655408:JE655408 SS655408:TA655408 ACO655408:ACW655408 AMK655408:AMS655408 AWG655408:AWO655408 BGC655408:BGK655408 BPY655408:BQG655408 BZU655408:CAC655408 CJQ655408:CJY655408 CTM655408:CTU655408 DDI655408:DDQ655408 DNE655408:DNM655408 DXA655408:DXI655408 EGW655408:EHE655408 EQS655408:ERA655408 FAO655408:FAW655408 FKK655408:FKS655408 FUG655408:FUO655408 GEC655408:GEK655408 GNY655408:GOG655408 GXU655408:GYC655408 HHQ655408:HHY655408 HRM655408:HRU655408 IBI655408:IBQ655408 ILE655408:ILM655408 IVA655408:IVI655408 JEW655408:JFE655408 JOS655408:JPA655408 JYO655408:JYW655408 KIK655408:KIS655408 KSG655408:KSO655408 LCC655408:LCK655408 LLY655408:LMG655408 LVU655408:LWC655408 MFQ655408:MFY655408 MPM655408:MPU655408 MZI655408:MZQ655408 NJE655408:NJM655408 NTA655408:NTI655408 OCW655408:ODE655408 OMS655408:ONA655408 OWO655408:OWW655408 PGK655408:PGS655408 PQG655408:PQO655408 QAC655408:QAK655408 QJY655408:QKG655408 QTU655408:QUC655408 RDQ655408:RDY655408 RNM655408:RNU655408 RXI655408:RXQ655408 SHE655408:SHM655408 SRA655408:SRI655408 TAW655408:TBE655408 TKS655408:TLA655408 TUO655408:TUW655408 UEK655408:UES655408 UOG655408:UOO655408 UYC655408:UYK655408 VHY655408:VIG655408 VRU655408:VSC655408 WBQ655408:WBY655408 WLM655408:WLU655408 WVI655408:WVQ655408 A720944:I720944 IW720944:JE720944 SS720944:TA720944 ACO720944:ACW720944 AMK720944:AMS720944 AWG720944:AWO720944 BGC720944:BGK720944 BPY720944:BQG720944 BZU720944:CAC720944 CJQ720944:CJY720944 CTM720944:CTU720944 DDI720944:DDQ720944 DNE720944:DNM720944 DXA720944:DXI720944 EGW720944:EHE720944 EQS720944:ERA720944 FAO720944:FAW720944 FKK720944:FKS720944 FUG720944:FUO720944 GEC720944:GEK720944 GNY720944:GOG720944 GXU720944:GYC720944 HHQ720944:HHY720944 HRM720944:HRU720944 IBI720944:IBQ720944 ILE720944:ILM720944 IVA720944:IVI720944 JEW720944:JFE720944 JOS720944:JPA720944 JYO720944:JYW720944 KIK720944:KIS720944 KSG720944:KSO720944 LCC720944:LCK720944 LLY720944:LMG720944 LVU720944:LWC720944 MFQ720944:MFY720944 MPM720944:MPU720944 MZI720944:MZQ720944 NJE720944:NJM720944 NTA720944:NTI720944 OCW720944:ODE720944 OMS720944:ONA720944 OWO720944:OWW720944 PGK720944:PGS720944 PQG720944:PQO720944 QAC720944:QAK720944 QJY720944:QKG720944 QTU720944:QUC720944 RDQ720944:RDY720944 RNM720944:RNU720944 RXI720944:RXQ720944 SHE720944:SHM720944 SRA720944:SRI720944 TAW720944:TBE720944 TKS720944:TLA720944 TUO720944:TUW720944 UEK720944:UES720944 UOG720944:UOO720944 UYC720944:UYK720944 VHY720944:VIG720944 VRU720944:VSC720944 WBQ720944:WBY720944 WLM720944:WLU720944 WVI720944:WVQ720944 A786480:I786480 IW786480:JE786480 SS786480:TA786480 ACO786480:ACW786480 AMK786480:AMS786480 AWG786480:AWO786480 BGC786480:BGK786480 BPY786480:BQG786480 BZU786480:CAC786480 CJQ786480:CJY786480 CTM786480:CTU786480 DDI786480:DDQ786480 DNE786480:DNM786480 DXA786480:DXI786480 EGW786480:EHE786480 EQS786480:ERA786480 FAO786480:FAW786480 FKK786480:FKS786480 FUG786480:FUO786480 GEC786480:GEK786480 GNY786480:GOG786480 GXU786480:GYC786480 HHQ786480:HHY786480 HRM786480:HRU786480 IBI786480:IBQ786480 ILE786480:ILM786480 IVA786480:IVI786480 JEW786480:JFE786480 JOS786480:JPA786480 JYO786480:JYW786480 KIK786480:KIS786480 KSG786480:KSO786480 LCC786480:LCK786480 LLY786480:LMG786480 LVU786480:LWC786480 MFQ786480:MFY786480 MPM786480:MPU786480 MZI786480:MZQ786480 NJE786480:NJM786480 NTA786480:NTI786480 OCW786480:ODE786480 OMS786480:ONA786480 OWO786480:OWW786480 PGK786480:PGS786480 PQG786480:PQO786480 QAC786480:QAK786480 QJY786480:QKG786480 QTU786480:QUC786480 RDQ786480:RDY786480 RNM786480:RNU786480 RXI786480:RXQ786480 SHE786480:SHM786480 SRA786480:SRI786480 TAW786480:TBE786480 TKS786480:TLA786480 TUO786480:TUW786480 UEK786480:UES786480 UOG786480:UOO786480 UYC786480:UYK786480 VHY786480:VIG786480 VRU786480:VSC786480 WBQ786480:WBY786480 WLM786480:WLU786480 WVI786480:WVQ786480 A852016:I852016 IW852016:JE852016 SS852016:TA852016 ACO852016:ACW852016 AMK852016:AMS852016 AWG852016:AWO852016 BGC852016:BGK852016 BPY852016:BQG852016 BZU852016:CAC852016 CJQ852016:CJY852016 CTM852016:CTU852016 DDI852016:DDQ852016 DNE852016:DNM852016 DXA852016:DXI852016 EGW852016:EHE852016 EQS852016:ERA852016 FAO852016:FAW852016 FKK852016:FKS852016 FUG852016:FUO852016 GEC852016:GEK852016 GNY852016:GOG852016 GXU852016:GYC852016 HHQ852016:HHY852016 HRM852016:HRU852016 IBI852016:IBQ852016 ILE852016:ILM852016 IVA852016:IVI852016 JEW852016:JFE852016 JOS852016:JPA852016 JYO852016:JYW852016 KIK852016:KIS852016 KSG852016:KSO852016 LCC852016:LCK852016 LLY852016:LMG852016 LVU852016:LWC852016 MFQ852016:MFY852016 MPM852016:MPU852016 MZI852016:MZQ852016 NJE852016:NJM852016 NTA852016:NTI852016 OCW852016:ODE852016 OMS852016:ONA852016 OWO852016:OWW852016 PGK852016:PGS852016 PQG852016:PQO852016 QAC852016:QAK852016 QJY852016:QKG852016 QTU852016:QUC852016 RDQ852016:RDY852016 RNM852016:RNU852016 RXI852016:RXQ852016 SHE852016:SHM852016 SRA852016:SRI852016 TAW852016:TBE852016 TKS852016:TLA852016 TUO852016:TUW852016 UEK852016:UES852016 UOG852016:UOO852016 UYC852016:UYK852016 VHY852016:VIG852016 VRU852016:VSC852016 WBQ852016:WBY852016 WLM852016:WLU852016 WVI852016:WVQ852016 A917552:I917552 IW917552:JE917552 SS917552:TA917552 ACO917552:ACW917552 AMK917552:AMS917552 AWG917552:AWO917552 BGC917552:BGK917552 BPY917552:BQG917552 BZU917552:CAC917552 CJQ917552:CJY917552 CTM917552:CTU917552 DDI917552:DDQ917552 DNE917552:DNM917552 DXA917552:DXI917552 EGW917552:EHE917552 EQS917552:ERA917552 FAO917552:FAW917552 FKK917552:FKS917552 FUG917552:FUO917552 GEC917552:GEK917552 GNY917552:GOG917552 GXU917552:GYC917552 HHQ917552:HHY917552 HRM917552:HRU917552 IBI917552:IBQ917552 ILE917552:ILM917552 IVA917552:IVI917552 JEW917552:JFE917552 JOS917552:JPA917552 JYO917552:JYW917552 KIK917552:KIS917552 KSG917552:KSO917552 LCC917552:LCK917552 LLY917552:LMG917552 LVU917552:LWC917552 MFQ917552:MFY917552 MPM917552:MPU917552 MZI917552:MZQ917552 NJE917552:NJM917552 NTA917552:NTI917552 OCW917552:ODE917552 OMS917552:ONA917552 OWO917552:OWW917552 PGK917552:PGS917552 PQG917552:PQO917552 QAC917552:QAK917552 QJY917552:QKG917552 QTU917552:QUC917552 RDQ917552:RDY917552 RNM917552:RNU917552 RXI917552:RXQ917552 SHE917552:SHM917552 SRA917552:SRI917552 TAW917552:TBE917552 TKS917552:TLA917552 TUO917552:TUW917552 UEK917552:UES917552 UOG917552:UOO917552 UYC917552:UYK917552 VHY917552:VIG917552 VRU917552:VSC917552 WBQ917552:WBY917552 WLM917552:WLU917552 WVI917552:WVQ917552 A983088:I983088 IW983088:JE983088 SS983088:TA983088 ACO983088:ACW983088 AMK983088:AMS983088 AWG983088:AWO983088 BGC983088:BGK983088 BPY983088:BQG983088 BZU983088:CAC983088 CJQ983088:CJY983088 CTM983088:CTU983088 DDI983088:DDQ983088 DNE983088:DNM983088 DXA983088:DXI983088 EGW983088:EHE983088 EQS983088:ERA983088 FAO983088:FAW983088 FKK983088:FKS983088 FUG983088:FUO983088 GEC983088:GEK983088 GNY983088:GOG983088 GXU983088:GYC983088 HHQ983088:HHY983088 HRM983088:HRU983088 IBI983088:IBQ983088 ILE983088:ILM983088 IVA983088:IVI983088 JEW983088:JFE983088 JOS983088:JPA983088 JYO983088:JYW983088 KIK983088:KIS983088 KSG983088:KSO983088 LCC983088:LCK983088 LLY983088:LMG983088 LVU983088:LWC983088 MFQ983088:MFY983088 MPM983088:MPU983088 MZI983088:MZQ983088 NJE983088:NJM983088 NTA983088:NTI983088 OCW983088:ODE983088 OMS983088:ONA983088 OWO983088:OWW983088 PGK983088:PGS983088 PQG983088:PQO983088 QAC983088:QAK983088 QJY983088:QKG983088 QTU983088:QUC983088 RDQ983088:RDY983088 RNM983088:RNU983088 RXI983088:RXQ983088 SHE983088:SHM983088 SRA983088:SRI983088 TAW983088:TBE983088 TKS983088:TLA983088 TUO983088:TUW983088 UEK983088:UES983088 UOG983088:UOO983088 UYC983088:UYK983088 VHY983088:VIG983088 VRU983088:VSC983088 WBQ983088:WBY983088 WLM983088:WLU983088">
      <formula1>$A$93:$A$119</formula1>
    </dataValidation>
    <dataValidation type="list" allowBlank="1" showInputMessage="1" showErrorMessage="1" sqref="WVI983141 WLM983141 WBQ983141 VRU983141 VHY983141 UYC983141 UOG983141 UEK983141 TUO983141 TKS983141 TAW983141 SRA983141 SHE983141 RXI983141 RNM983141 RDQ983141 QTU983141 QJY983141 QAC983141 PQG983141 PGK983141 OWO983141 OMS983141 OCW983141 NTA983141 NJE983141 MZI983141 MPM983141 MFQ983141 LVU983141 LLY983141 LCC983141 KSG983141 KIK983141 JYO983141 JOS983141 JEW983141 IVA983141 ILE983141 IBI983141 HRM983141 HHQ983141 GXU983141 GNY983141 GEC983141 FUG983141 FKK983141 FAO983141 EQS983141 EGW983141 DXA983141 DNE983141 DDI983141 CTM983141 CJQ983141 BZU983141 BPY983141 BGC983141 AWG983141 AMK983141 ACO983141 SS983141 IW983141 A983141 WVI917605 WLM917605 WBQ917605 VRU917605 VHY917605 UYC917605 UOG917605 UEK917605 TUO917605 TKS917605 TAW917605 SRA917605 SHE917605 RXI917605 RNM917605 RDQ917605 QTU917605 QJY917605 QAC917605 PQG917605 PGK917605 OWO917605 OMS917605 OCW917605 NTA917605 NJE917605 MZI917605 MPM917605 MFQ917605 LVU917605 LLY917605 LCC917605 KSG917605 KIK917605 JYO917605 JOS917605 JEW917605 IVA917605 ILE917605 IBI917605 HRM917605 HHQ917605 GXU917605 GNY917605 GEC917605 FUG917605 FKK917605 FAO917605 EQS917605 EGW917605 DXA917605 DNE917605 DDI917605 CTM917605 CJQ917605 BZU917605 BPY917605 BGC917605 AWG917605 AMK917605 ACO917605 SS917605 IW917605 A917605 WVI852069 WLM852069 WBQ852069 VRU852069 VHY852069 UYC852069 UOG852069 UEK852069 TUO852069 TKS852069 TAW852069 SRA852069 SHE852069 RXI852069 RNM852069 RDQ852069 QTU852069 QJY852069 QAC852069 PQG852069 PGK852069 OWO852069 OMS852069 OCW852069 NTA852069 NJE852069 MZI852069 MPM852069 MFQ852069 LVU852069 LLY852069 LCC852069 KSG852069 KIK852069 JYO852069 JOS852069 JEW852069 IVA852069 ILE852069 IBI852069 HRM852069 HHQ852069 GXU852069 GNY852069 GEC852069 FUG852069 FKK852069 FAO852069 EQS852069 EGW852069 DXA852069 DNE852069 DDI852069 CTM852069 CJQ852069 BZU852069 BPY852069 BGC852069 AWG852069 AMK852069 ACO852069 SS852069 IW852069 A852069 WVI786533 WLM786533 WBQ786533 VRU786533 VHY786533 UYC786533 UOG786533 UEK786533 TUO786533 TKS786533 TAW786533 SRA786533 SHE786533 RXI786533 RNM786533 RDQ786533 QTU786533 QJY786533 QAC786533 PQG786533 PGK786533 OWO786533 OMS786533 OCW786533 NTA786533 NJE786533 MZI786533 MPM786533 MFQ786533 LVU786533 LLY786533 LCC786533 KSG786533 KIK786533 JYO786533 JOS786533 JEW786533 IVA786533 ILE786533 IBI786533 HRM786533 HHQ786533 GXU786533 GNY786533 GEC786533 FUG786533 FKK786533 FAO786533 EQS786533 EGW786533 DXA786533 DNE786533 DDI786533 CTM786533 CJQ786533 BZU786533 BPY786533 BGC786533 AWG786533 AMK786533 ACO786533 SS786533 IW786533 A786533 WVI720997 WLM720997 WBQ720997 VRU720997 VHY720997 UYC720997 UOG720997 UEK720997 TUO720997 TKS720997 TAW720997 SRA720997 SHE720997 RXI720997 RNM720997 RDQ720997 QTU720997 QJY720997 QAC720997 PQG720997 PGK720997 OWO720997 OMS720997 OCW720997 NTA720997 NJE720997 MZI720997 MPM720997 MFQ720997 LVU720997 LLY720997 LCC720997 KSG720997 KIK720997 JYO720997 JOS720997 JEW720997 IVA720997 ILE720997 IBI720997 HRM720997 HHQ720997 GXU720997 GNY720997 GEC720997 FUG720997 FKK720997 FAO720997 EQS720997 EGW720997 DXA720997 DNE720997 DDI720997 CTM720997 CJQ720997 BZU720997 BPY720997 BGC720997 AWG720997 AMK720997 ACO720997 SS720997 IW720997 A720997 WVI655461 WLM655461 WBQ655461 VRU655461 VHY655461 UYC655461 UOG655461 UEK655461 TUO655461 TKS655461 TAW655461 SRA655461 SHE655461 RXI655461 RNM655461 RDQ655461 QTU655461 QJY655461 QAC655461 PQG655461 PGK655461 OWO655461 OMS655461 OCW655461 NTA655461 NJE655461 MZI655461 MPM655461 MFQ655461 LVU655461 LLY655461 LCC655461 KSG655461 KIK655461 JYO655461 JOS655461 JEW655461 IVA655461 ILE655461 IBI655461 HRM655461 HHQ655461 GXU655461 GNY655461 GEC655461 FUG655461 FKK655461 FAO655461 EQS655461 EGW655461 DXA655461 DNE655461 DDI655461 CTM655461 CJQ655461 BZU655461 BPY655461 BGC655461 AWG655461 AMK655461 ACO655461 SS655461 IW655461 A655461 WVI589925 WLM589925 WBQ589925 VRU589925 VHY589925 UYC589925 UOG589925 UEK589925 TUO589925 TKS589925 TAW589925 SRA589925 SHE589925 RXI589925 RNM589925 RDQ589925 QTU589925 QJY589925 QAC589925 PQG589925 PGK589925 OWO589925 OMS589925 OCW589925 NTA589925 NJE589925 MZI589925 MPM589925 MFQ589925 LVU589925 LLY589925 LCC589925 KSG589925 KIK589925 JYO589925 JOS589925 JEW589925 IVA589925 ILE589925 IBI589925 HRM589925 HHQ589925 GXU589925 GNY589925 GEC589925 FUG589925 FKK589925 FAO589925 EQS589925 EGW589925 DXA589925 DNE589925 DDI589925 CTM589925 CJQ589925 BZU589925 BPY589925 BGC589925 AWG589925 AMK589925 ACO589925 SS589925 IW589925 A589925 WVI524389 WLM524389 WBQ524389 VRU524389 VHY524389 UYC524389 UOG524389 UEK524389 TUO524389 TKS524389 TAW524389 SRA524389 SHE524389 RXI524389 RNM524389 RDQ524389 QTU524389 QJY524389 QAC524389 PQG524389 PGK524389 OWO524389 OMS524389 OCW524389 NTA524389 NJE524389 MZI524389 MPM524389 MFQ524389 LVU524389 LLY524389 LCC524389 KSG524389 KIK524389 JYO524389 JOS524389 JEW524389 IVA524389 ILE524389 IBI524389 HRM524389 HHQ524389 GXU524389 GNY524389 GEC524389 FUG524389 FKK524389 FAO524389 EQS524389 EGW524389 DXA524389 DNE524389 DDI524389 CTM524389 CJQ524389 BZU524389 BPY524389 BGC524389 AWG524389 AMK524389 ACO524389 SS524389 IW524389 A524389 WVI458853 WLM458853 WBQ458853 VRU458853 VHY458853 UYC458853 UOG458853 UEK458853 TUO458853 TKS458853 TAW458853 SRA458853 SHE458853 RXI458853 RNM458853 RDQ458853 QTU458853 QJY458853 QAC458853 PQG458853 PGK458853 OWO458853 OMS458853 OCW458853 NTA458853 NJE458853 MZI458853 MPM458853 MFQ458853 LVU458853 LLY458853 LCC458853 KSG458853 KIK458853 JYO458853 JOS458853 JEW458853 IVA458853 ILE458853 IBI458853 HRM458853 HHQ458853 GXU458853 GNY458853 GEC458853 FUG458853 FKK458853 FAO458853 EQS458853 EGW458853 DXA458853 DNE458853 DDI458853 CTM458853 CJQ458853 BZU458853 BPY458853 BGC458853 AWG458853 AMK458853 ACO458853 SS458853 IW458853 A458853 WVI393317 WLM393317 WBQ393317 VRU393317 VHY393317 UYC393317 UOG393317 UEK393317 TUO393317 TKS393317 TAW393317 SRA393317 SHE393317 RXI393317 RNM393317 RDQ393317 QTU393317 QJY393317 QAC393317 PQG393317 PGK393317 OWO393317 OMS393317 OCW393317 NTA393317 NJE393317 MZI393317 MPM393317 MFQ393317 LVU393317 LLY393317 LCC393317 KSG393317 KIK393317 JYO393317 JOS393317 JEW393317 IVA393317 ILE393317 IBI393317 HRM393317 HHQ393317 GXU393317 GNY393317 GEC393317 FUG393317 FKK393317 FAO393317 EQS393317 EGW393317 DXA393317 DNE393317 DDI393317 CTM393317 CJQ393317 BZU393317 BPY393317 BGC393317 AWG393317 AMK393317 ACO393317 SS393317 IW393317 A393317 WVI327781 WLM327781 WBQ327781 VRU327781 VHY327781 UYC327781 UOG327781 UEK327781 TUO327781 TKS327781 TAW327781 SRA327781 SHE327781 RXI327781 RNM327781 RDQ327781 QTU327781 QJY327781 QAC327781 PQG327781 PGK327781 OWO327781 OMS327781 OCW327781 NTA327781 NJE327781 MZI327781 MPM327781 MFQ327781 LVU327781 LLY327781 LCC327781 KSG327781 KIK327781 JYO327781 JOS327781 JEW327781 IVA327781 ILE327781 IBI327781 HRM327781 HHQ327781 GXU327781 GNY327781 GEC327781 FUG327781 FKK327781 FAO327781 EQS327781 EGW327781 DXA327781 DNE327781 DDI327781 CTM327781 CJQ327781 BZU327781 BPY327781 BGC327781 AWG327781 AMK327781 ACO327781 SS327781 IW327781 A327781 WVI262245 WLM262245 WBQ262245 VRU262245 VHY262245 UYC262245 UOG262245 UEK262245 TUO262245 TKS262245 TAW262245 SRA262245 SHE262245 RXI262245 RNM262245 RDQ262245 QTU262245 QJY262245 QAC262245 PQG262245 PGK262245 OWO262245 OMS262245 OCW262245 NTA262245 NJE262245 MZI262245 MPM262245 MFQ262245 LVU262245 LLY262245 LCC262245 KSG262245 KIK262245 JYO262245 JOS262245 JEW262245 IVA262245 ILE262245 IBI262245 HRM262245 HHQ262245 GXU262245 GNY262245 GEC262245 FUG262245 FKK262245 FAO262245 EQS262245 EGW262245 DXA262245 DNE262245 DDI262245 CTM262245 CJQ262245 BZU262245 BPY262245 BGC262245 AWG262245 AMK262245 ACO262245 SS262245 IW262245 A262245 WVI196709 WLM196709 WBQ196709 VRU196709 VHY196709 UYC196709 UOG196709 UEK196709 TUO196709 TKS196709 TAW196709 SRA196709 SHE196709 RXI196709 RNM196709 RDQ196709 QTU196709 QJY196709 QAC196709 PQG196709 PGK196709 OWO196709 OMS196709 OCW196709 NTA196709 NJE196709 MZI196709 MPM196709 MFQ196709 LVU196709 LLY196709 LCC196709 KSG196709 KIK196709 JYO196709 JOS196709 JEW196709 IVA196709 ILE196709 IBI196709 HRM196709 HHQ196709 GXU196709 GNY196709 GEC196709 FUG196709 FKK196709 FAO196709 EQS196709 EGW196709 DXA196709 DNE196709 DDI196709 CTM196709 CJQ196709 BZU196709 BPY196709 BGC196709 AWG196709 AMK196709 ACO196709 SS196709 IW196709 A196709 WVI131173 WLM131173 WBQ131173 VRU131173 VHY131173 UYC131173 UOG131173 UEK131173 TUO131173 TKS131173 TAW131173 SRA131173 SHE131173 RXI131173 RNM131173 RDQ131173 QTU131173 QJY131173 QAC131173 PQG131173 PGK131173 OWO131173 OMS131173 OCW131173 NTA131173 NJE131173 MZI131173 MPM131173 MFQ131173 LVU131173 LLY131173 LCC131173 KSG131173 KIK131173 JYO131173 JOS131173 JEW131173 IVA131173 ILE131173 IBI131173 HRM131173 HHQ131173 GXU131173 GNY131173 GEC131173 FUG131173 FKK131173 FAO131173 EQS131173 EGW131173 DXA131173 DNE131173 DDI131173 CTM131173 CJQ131173 BZU131173 BPY131173 BGC131173 AWG131173 AMK131173 ACO131173 SS131173 IW131173 A131173 WVI65637 WLM65637 WBQ65637 VRU65637 VHY65637 UYC65637 UOG65637 UEK65637 TUO65637 TKS65637 TAW65637 SRA65637 SHE65637 RXI65637 RNM65637 RDQ65637 QTU65637 QJY65637 QAC65637 PQG65637 PGK65637 OWO65637 OMS65637 OCW65637 NTA65637 NJE65637 MZI65637 MPM65637 MFQ65637 LVU65637 LLY65637 LCC65637 KSG65637 KIK65637 JYO65637 JOS65637 JEW65637 IVA65637 ILE65637 IBI65637 HRM65637 HHQ65637 GXU65637 GNY65637 GEC65637 FUG65637 FKK65637 FAO65637 EQS65637 EGW65637 DXA65637 DNE65637 DDI65637 CTM65637 CJQ65637 BZU65637 BPY65637 BGC65637 AWG65637 AMK65637 ACO65637 SS65637 IW65637 A65637 IW86 SS86 ACO86 AMK86 AWG86 BGC86 BPY86 BZU86 CJQ86 CTM86 DDI86 DNE86 DXA86 EGW86 EQS86 FAO86 FKK86 FUG86 GEC86 GNY86 GXU86 HHQ86 HRM86 IBI86 ILE86 IVA86 JEW86 JOS86 JYO86 KIK86 KSG86 LCC86 LLY86 LVU86 MFQ86 MPM86 MZI86 NJE86 NTA86 OCW86 OMS86 OWO86 PGK86 PQG86 QAC86 QJY86 QTU86 RDQ86 RNM86 RXI86 SHE86 SRA86 TAW86 TKS86 TUO86 UEK86 UOG86 UYC86 VHY86 VRU86 WBQ86 WLM86 WVI86 A86">
      <formula1>$Z$9:$Z$43</formula1>
    </dataValidation>
    <dataValidation type="list" allowBlank="1" showInputMessage="1" showErrorMessage="1" sqref="WVL983077:WVQ983077 WLP983077:WLU983077 WBT983077:WBY983077 VRX983077:VSC983077 VIB983077:VIG983077 UYF983077:UYK983077 UOJ983077:UOO983077 UEN983077:UES983077 TUR983077:TUW983077 TKV983077:TLA983077 TAZ983077:TBE983077 SRD983077:SRI983077 SHH983077:SHM983077 RXL983077:RXQ983077 RNP983077:RNU983077 RDT983077:RDY983077 QTX983077:QUC983077 QKB983077:QKG983077 QAF983077:QAK983077 PQJ983077:PQO983077 PGN983077:PGS983077 OWR983077:OWW983077 OMV983077:ONA983077 OCZ983077:ODE983077 NTD983077:NTI983077 NJH983077:NJM983077 MZL983077:MZQ983077 MPP983077:MPU983077 MFT983077:MFY983077 LVX983077:LWC983077 LMB983077:LMG983077 LCF983077:LCK983077 KSJ983077:KSO983077 KIN983077:KIS983077 JYR983077:JYW983077 JOV983077:JPA983077 JEZ983077:JFE983077 IVD983077:IVI983077 ILH983077:ILM983077 IBL983077:IBQ983077 HRP983077:HRU983077 HHT983077:HHY983077 GXX983077:GYC983077 GOB983077:GOG983077 GEF983077:GEK983077 FUJ983077:FUO983077 FKN983077:FKS983077 FAR983077:FAW983077 EQV983077:ERA983077 EGZ983077:EHE983077 DXD983077:DXI983077 DNH983077:DNM983077 DDL983077:DDQ983077 CTP983077:CTU983077 CJT983077:CJY983077 BZX983077:CAC983077 BQB983077:BQG983077 BGF983077:BGK983077 AWJ983077:AWO983077 AMN983077:AMS983077 ACR983077:ACW983077 SV983077:TA983077 IZ983077:JE983077 D983077:I983077 WVL917541:WVQ917541 WLP917541:WLU917541 WBT917541:WBY917541 VRX917541:VSC917541 VIB917541:VIG917541 UYF917541:UYK917541 UOJ917541:UOO917541 UEN917541:UES917541 TUR917541:TUW917541 TKV917541:TLA917541 TAZ917541:TBE917541 SRD917541:SRI917541 SHH917541:SHM917541 RXL917541:RXQ917541 RNP917541:RNU917541 RDT917541:RDY917541 QTX917541:QUC917541 QKB917541:QKG917541 QAF917541:QAK917541 PQJ917541:PQO917541 PGN917541:PGS917541 OWR917541:OWW917541 OMV917541:ONA917541 OCZ917541:ODE917541 NTD917541:NTI917541 NJH917541:NJM917541 MZL917541:MZQ917541 MPP917541:MPU917541 MFT917541:MFY917541 LVX917541:LWC917541 LMB917541:LMG917541 LCF917541:LCK917541 KSJ917541:KSO917541 KIN917541:KIS917541 JYR917541:JYW917541 JOV917541:JPA917541 JEZ917541:JFE917541 IVD917541:IVI917541 ILH917541:ILM917541 IBL917541:IBQ917541 HRP917541:HRU917541 HHT917541:HHY917541 GXX917541:GYC917541 GOB917541:GOG917541 GEF917541:GEK917541 FUJ917541:FUO917541 FKN917541:FKS917541 FAR917541:FAW917541 EQV917541:ERA917541 EGZ917541:EHE917541 DXD917541:DXI917541 DNH917541:DNM917541 DDL917541:DDQ917541 CTP917541:CTU917541 CJT917541:CJY917541 BZX917541:CAC917541 BQB917541:BQG917541 BGF917541:BGK917541 AWJ917541:AWO917541 AMN917541:AMS917541 ACR917541:ACW917541 SV917541:TA917541 IZ917541:JE917541 D917541:I917541 WVL852005:WVQ852005 WLP852005:WLU852005 WBT852005:WBY852005 VRX852005:VSC852005 VIB852005:VIG852005 UYF852005:UYK852005 UOJ852005:UOO852005 UEN852005:UES852005 TUR852005:TUW852005 TKV852005:TLA852005 TAZ852005:TBE852005 SRD852005:SRI852005 SHH852005:SHM852005 RXL852005:RXQ852005 RNP852005:RNU852005 RDT852005:RDY852005 QTX852005:QUC852005 QKB852005:QKG852005 QAF852005:QAK852005 PQJ852005:PQO852005 PGN852005:PGS852005 OWR852005:OWW852005 OMV852005:ONA852005 OCZ852005:ODE852005 NTD852005:NTI852005 NJH852005:NJM852005 MZL852005:MZQ852005 MPP852005:MPU852005 MFT852005:MFY852005 LVX852005:LWC852005 LMB852005:LMG852005 LCF852005:LCK852005 KSJ852005:KSO852005 KIN852005:KIS852005 JYR852005:JYW852005 JOV852005:JPA852005 JEZ852005:JFE852005 IVD852005:IVI852005 ILH852005:ILM852005 IBL852005:IBQ852005 HRP852005:HRU852005 HHT852005:HHY852005 GXX852005:GYC852005 GOB852005:GOG852005 GEF852005:GEK852005 FUJ852005:FUO852005 FKN852005:FKS852005 FAR852005:FAW852005 EQV852005:ERA852005 EGZ852005:EHE852005 DXD852005:DXI852005 DNH852005:DNM852005 DDL852005:DDQ852005 CTP852005:CTU852005 CJT852005:CJY852005 BZX852005:CAC852005 BQB852005:BQG852005 BGF852005:BGK852005 AWJ852005:AWO852005 AMN852005:AMS852005 ACR852005:ACW852005 SV852005:TA852005 IZ852005:JE852005 D852005:I852005 WVL786469:WVQ786469 WLP786469:WLU786469 WBT786469:WBY786469 VRX786469:VSC786469 VIB786469:VIG786469 UYF786469:UYK786469 UOJ786469:UOO786469 UEN786469:UES786469 TUR786469:TUW786469 TKV786469:TLA786469 TAZ786469:TBE786469 SRD786469:SRI786469 SHH786469:SHM786469 RXL786469:RXQ786469 RNP786469:RNU786469 RDT786469:RDY786469 QTX786469:QUC786469 QKB786469:QKG786469 QAF786469:QAK786469 PQJ786469:PQO786469 PGN786469:PGS786469 OWR786469:OWW786469 OMV786469:ONA786469 OCZ786469:ODE786469 NTD786469:NTI786469 NJH786469:NJM786469 MZL786469:MZQ786469 MPP786469:MPU786469 MFT786469:MFY786469 LVX786469:LWC786469 LMB786469:LMG786469 LCF786469:LCK786469 KSJ786469:KSO786469 KIN786469:KIS786469 JYR786469:JYW786469 JOV786469:JPA786469 JEZ786469:JFE786469 IVD786469:IVI786469 ILH786469:ILM786469 IBL786469:IBQ786469 HRP786469:HRU786469 HHT786469:HHY786469 GXX786469:GYC786469 GOB786469:GOG786469 GEF786469:GEK786469 FUJ786469:FUO786469 FKN786469:FKS786469 FAR786469:FAW786469 EQV786469:ERA786469 EGZ786469:EHE786469 DXD786469:DXI786469 DNH786469:DNM786469 DDL786469:DDQ786469 CTP786469:CTU786469 CJT786469:CJY786469 BZX786469:CAC786469 BQB786469:BQG786469 BGF786469:BGK786469 AWJ786469:AWO786469 AMN786469:AMS786469 ACR786469:ACW786469 SV786469:TA786469 IZ786469:JE786469 D786469:I786469 WVL720933:WVQ720933 WLP720933:WLU720933 WBT720933:WBY720933 VRX720933:VSC720933 VIB720933:VIG720933 UYF720933:UYK720933 UOJ720933:UOO720933 UEN720933:UES720933 TUR720933:TUW720933 TKV720933:TLA720933 TAZ720933:TBE720933 SRD720933:SRI720933 SHH720933:SHM720933 RXL720933:RXQ720933 RNP720933:RNU720933 RDT720933:RDY720933 QTX720933:QUC720933 QKB720933:QKG720933 QAF720933:QAK720933 PQJ720933:PQO720933 PGN720933:PGS720933 OWR720933:OWW720933 OMV720933:ONA720933 OCZ720933:ODE720933 NTD720933:NTI720933 NJH720933:NJM720933 MZL720933:MZQ720933 MPP720933:MPU720933 MFT720933:MFY720933 LVX720933:LWC720933 LMB720933:LMG720933 LCF720933:LCK720933 KSJ720933:KSO720933 KIN720933:KIS720933 JYR720933:JYW720933 JOV720933:JPA720933 JEZ720933:JFE720933 IVD720933:IVI720933 ILH720933:ILM720933 IBL720933:IBQ720933 HRP720933:HRU720933 HHT720933:HHY720933 GXX720933:GYC720933 GOB720933:GOG720933 GEF720933:GEK720933 FUJ720933:FUO720933 FKN720933:FKS720933 FAR720933:FAW720933 EQV720933:ERA720933 EGZ720933:EHE720933 DXD720933:DXI720933 DNH720933:DNM720933 DDL720933:DDQ720933 CTP720933:CTU720933 CJT720933:CJY720933 BZX720933:CAC720933 BQB720933:BQG720933 BGF720933:BGK720933 AWJ720933:AWO720933 AMN720933:AMS720933 ACR720933:ACW720933 SV720933:TA720933 IZ720933:JE720933 D720933:I720933 WVL655397:WVQ655397 WLP655397:WLU655397 WBT655397:WBY655397 VRX655397:VSC655397 VIB655397:VIG655397 UYF655397:UYK655397 UOJ655397:UOO655397 UEN655397:UES655397 TUR655397:TUW655397 TKV655397:TLA655397 TAZ655397:TBE655397 SRD655397:SRI655397 SHH655397:SHM655397 RXL655397:RXQ655397 RNP655397:RNU655397 RDT655397:RDY655397 QTX655397:QUC655397 QKB655397:QKG655397 QAF655397:QAK655397 PQJ655397:PQO655397 PGN655397:PGS655397 OWR655397:OWW655397 OMV655397:ONA655397 OCZ655397:ODE655397 NTD655397:NTI655397 NJH655397:NJM655397 MZL655397:MZQ655397 MPP655397:MPU655397 MFT655397:MFY655397 LVX655397:LWC655397 LMB655397:LMG655397 LCF655397:LCK655397 KSJ655397:KSO655397 KIN655397:KIS655397 JYR655397:JYW655397 JOV655397:JPA655397 JEZ655397:JFE655397 IVD655397:IVI655397 ILH655397:ILM655397 IBL655397:IBQ655397 HRP655397:HRU655397 HHT655397:HHY655397 GXX655397:GYC655397 GOB655397:GOG655397 GEF655397:GEK655397 FUJ655397:FUO655397 FKN655397:FKS655397 FAR655397:FAW655397 EQV655397:ERA655397 EGZ655397:EHE655397 DXD655397:DXI655397 DNH655397:DNM655397 DDL655397:DDQ655397 CTP655397:CTU655397 CJT655397:CJY655397 BZX655397:CAC655397 BQB655397:BQG655397 BGF655397:BGK655397 AWJ655397:AWO655397 AMN655397:AMS655397 ACR655397:ACW655397 SV655397:TA655397 IZ655397:JE655397 D655397:I655397 WVL589861:WVQ589861 WLP589861:WLU589861 WBT589861:WBY589861 VRX589861:VSC589861 VIB589861:VIG589861 UYF589861:UYK589861 UOJ589861:UOO589861 UEN589861:UES589861 TUR589861:TUW589861 TKV589861:TLA589861 TAZ589861:TBE589861 SRD589861:SRI589861 SHH589861:SHM589861 RXL589861:RXQ589861 RNP589861:RNU589861 RDT589861:RDY589861 QTX589861:QUC589861 QKB589861:QKG589861 QAF589861:QAK589861 PQJ589861:PQO589861 PGN589861:PGS589861 OWR589861:OWW589861 OMV589861:ONA589861 OCZ589861:ODE589861 NTD589861:NTI589861 NJH589861:NJM589861 MZL589861:MZQ589861 MPP589861:MPU589861 MFT589861:MFY589861 LVX589861:LWC589861 LMB589861:LMG589861 LCF589861:LCK589861 KSJ589861:KSO589861 KIN589861:KIS589861 JYR589861:JYW589861 JOV589861:JPA589861 JEZ589861:JFE589861 IVD589861:IVI589861 ILH589861:ILM589861 IBL589861:IBQ589861 HRP589861:HRU589861 HHT589861:HHY589861 GXX589861:GYC589861 GOB589861:GOG589861 GEF589861:GEK589861 FUJ589861:FUO589861 FKN589861:FKS589861 FAR589861:FAW589861 EQV589861:ERA589861 EGZ589861:EHE589861 DXD589861:DXI589861 DNH589861:DNM589861 DDL589861:DDQ589861 CTP589861:CTU589861 CJT589861:CJY589861 BZX589861:CAC589861 BQB589861:BQG589861 BGF589861:BGK589861 AWJ589861:AWO589861 AMN589861:AMS589861 ACR589861:ACW589861 SV589861:TA589861 IZ589861:JE589861 D589861:I589861 WVL524325:WVQ524325 WLP524325:WLU524325 WBT524325:WBY524325 VRX524325:VSC524325 VIB524325:VIG524325 UYF524325:UYK524325 UOJ524325:UOO524325 UEN524325:UES524325 TUR524325:TUW524325 TKV524325:TLA524325 TAZ524325:TBE524325 SRD524325:SRI524325 SHH524325:SHM524325 RXL524325:RXQ524325 RNP524325:RNU524325 RDT524325:RDY524325 QTX524325:QUC524325 QKB524325:QKG524325 QAF524325:QAK524325 PQJ524325:PQO524325 PGN524325:PGS524325 OWR524325:OWW524325 OMV524325:ONA524325 OCZ524325:ODE524325 NTD524325:NTI524325 NJH524325:NJM524325 MZL524325:MZQ524325 MPP524325:MPU524325 MFT524325:MFY524325 LVX524325:LWC524325 LMB524325:LMG524325 LCF524325:LCK524325 KSJ524325:KSO524325 KIN524325:KIS524325 JYR524325:JYW524325 JOV524325:JPA524325 JEZ524325:JFE524325 IVD524325:IVI524325 ILH524325:ILM524325 IBL524325:IBQ524325 HRP524325:HRU524325 HHT524325:HHY524325 GXX524325:GYC524325 GOB524325:GOG524325 GEF524325:GEK524325 FUJ524325:FUO524325 FKN524325:FKS524325 FAR524325:FAW524325 EQV524325:ERA524325 EGZ524325:EHE524325 DXD524325:DXI524325 DNH524325:DNM524325 DDL524325:DDQ524325 CTP524325:CTU524325 CJT524325:CJY524325 BZX524325:CAC524325 BQB524325:BQG524325 BGF524325:BGK524325 AWJ524325:AWO524325 AMN524325:AMS524325 ACR524325:ACW524325 SV524325:TA524325 IZ524325:JE524325 D524325:I524325 WVL458789:WVQ458789 WLP458789:WLU458789 WBT458789:WBY458789 VRX458789:VSC458789 VIB458789:VIG458789 UYF458789:UYK458789 UOJ458789:UOO458789 UEN458789:UES458789 TUR458789:TUW458789 TKV458789:TLA458789 TAZ458789:TBE458789 SRD458789:SRI458789 SHH458789:SHM458789 RXL458789:RXQ458789 RNP458789:RNU458789 RDT458789:RDY458789 QTX458789:QUC458789 QKB458789:QKG458789 QAF458789:QAK458789 PQJ458789:PQO458789 PGN458789:PGS458789 OWR458789:OWW458789 OMV458789:ONA458789 OCZ458789:ODE458789 NTD458789:NTI458789 NJH458789:NJM458789 MZL458789:MZQ458789 MPP458789:MPU458789 MFT458789:MFY458789 LVX458789:LWC458789 LMB458789:LMG458789 LCF458789:LCK458789 KSJ458789:KSO458789 KIN458789:KIS458789 JYR458789:JYW458789 JOV458789:JPA458789 JEZ458789:JFE458789 IVD458789:IVI458789 ILH458789:ILM458789 IBL458789:IBQ458789 HRP458789:HRU458789 HHT458789:HHY458789 GXX458789:GYC458789 GOB458789:GOG458789 GEF458789:GEK458789 FUJ458789:FUO458789 FKN458789:FKS458789 FAR458789:FAW458789 EQV458789:ERA458789 EGZ458789:EHE458789 DXD458789:DXI458789 DNH458789:DNM458789 DDL458789:DDQ458789 CTP458789:CTU458789 CJT458789:CJY458789 BZX458789:CAC458789 BQB458789:BQG458789 BGF458789:BGK458789 AWJ458789:AWO458789 AMN458789:AMS458789 ACR458789:ACW458789 SV458789:TA458789 IZ458789:JE458789 D458789:I458789 WVL393253:WVQ393253 WLP393253:WLU393253 WBT393253:WBY393253 VRX393253:VSC393253 VIB393253:VIG393253 UYF393253:UYK393253 UOJ393253:UOO393253 UEN393253:UES393253 TUR393253:TUW393253 TKV393253:TLA393253 TAZ393253:TBE393253 SRD393253:SRI393253 SHH393253:SHM393253 RXL393253:RXQ393253 RNP393253:RNU393253 RDT393253:RDY393253 QTX393253:QUC393253 QKB393253:QKG393253 QAF393253:QAK393253 PQJ393253:PQO393253 PGN393253:PGS393253 OWR393253:OWW393253 OMV393253:ONA393253 OCZ393253:ODE393253 NTD393253:NTI393253 NJH393253:NJM393253 MZL393253:MZQ393253 MPP393253:MPU393253 MFT393253:MFY393253 LVX393253:LWC393253 LMB393253:LMG393253 LCF393253:LCK393253 KSJ393253:KSO393253 KIN393253:KIS393253 JYR393253:JYW393253 JOV393253:JPA393253 JEZ393253:JFE393253 IVD393253:IVI393253 ILH393253:ILM393253 IBL393253:IBQ393253 HRP393253:HRU393253 HHT393253:HHY393253 GXX393253:GYC393253 GOB393253:GOG393253 GEF393253:GEK393253 FUJ393253:FUO393253 FKN393253:FKS393253 FAR393253:FAW393253 EQV393253:ERA393253 EGZ393253:EHE393253 DXD393253:DXI393253 DNH393253:DNM393253 DDL393253:DDQ393253 CTP393253:CTU393253 CJT393253:CJY393253 BZX393253:CAC393253 BQB393253:BQG393253 BGF393253:BGK393253 AWJ393253:AWO393253 AMN393253:AMS393253 ACR393253:ACW393253 SV393253:TA393253 IZ393253:JE393253 D393253:I393253 WVL327717:WVQ327717 WLP327717:WLU327717 WBT327717:WBY327717 VRX327717:VSC327717 VIB327717:VIG327717 UYF327717:UYK327717 UOJ327717:UOO327717 UEN327717:UES327717 TUR327717:TUW327717 TKV327717:TLA327717 TAZ327717:TBE327717 SRD327717:SRI327717 SHH327717:SHM327717 RXL327717:RXQ327717 RNP327717:RNU327717 RDT327717:RDY327717 QTX327717:QUC327717 QKB327717:QKG327717 QAF327717:QAK327717 PQJ327717:PQO327717 PGN327717:PGS327717 OWR327717:OWW327717 OMV327717:ONA327717 OCZ327717:ODE327717 NTD327717:NTI327717 NJH327717:NJM327717 MZL327717:MZQ327717 MPP327717:MPU327717 MFT327717:MFY327717 LVX327717:LWC327717 LMB327717:LMG327717 LCF327717:LCK327717 KSJ327717:KSO327717 KIN327717:KIS327717 JYR327717:JYW327717 JOV327717:JPA327717 JEZ327717:JFE327717 IVD327717:IVI327717 ILH327717:ILM327717 IBL327717:IBQ327717 HRP327717:HRU327717 HHT327717:HHY327717 GXX327717:GYC327717 GOB327717:GOG327717 GEF327717:GEK327717 FUJ327717:FUO327717 FKN327717:FKS327717 FAR327717:FAW327717 EQV327717:ERA327717 EGZ327717:EHE327717 DXD327717:DXI327717 DNH327717:DNM327717 DDL327717:DDQ327717 CTP327717:CTU327717 CJT327717:CJY327717 BZX327717:CAC327717 BQB327717:BQG327717 BGF327717:BGK327717 AWJ327717:AWO327717 AMN327717:AMS327717 ACR327717:ACW327717 SV327717:TA327717 IZ327717:JE327717 D327717:I327717 WVL262181:WVQ262181 WLP262181:WLU262181 WBT262181:WBY262181 VRX262181:VSC262181 VIB262181:VIG262181 UYF262181:UYK262181 UOJ262181:UOO262181 UEN262181:UES262181 TUR262181:TUW262181 TKV262181:TLA262181 TAZ262181:TBE262181 SRD262181:SRI262181 SHH262181:SHM262181 RXL262181:RXQ262181 RNP262181:RNU262181 RDT262181:RDY262181 QTX262181:QUC262181 QKB262181:QKG262181 QAF262181:QAK262181 PQJ262181:PQO262181 PGN262181:PGS262181 OWR262181:OWW262181 OMV262181:ONA262181 OCZ262181:ODE262181 NTD262181:NTI262181 NJH262181:NJM262181 MZL262181:MZQ262181 MPP262181:MPU262181 MFT262181:MFY262181 LVX262181:LWC262181 LMB262181:LMG262181 LCF262181:LCK262181 KSJ262181:KSO262181 KIN262181:KIS262181 JYR262181:JYW262181 JOV262181:JPA262181 JEZ262181:JFE262181 IVD262181:IVI262181 ILH262181:ILM262181 IBL262181:IBQ262181 HRP262181:HRU262181 HHT262181:HHY262181 GXX262181:GYC262181 GOB262181:GOG262181 GEF262181:GEK262181 FUJ262181:FUO262181 FKN262181:FKS262181 FAR262181:FAW262181 EQV262181:ERA262181 EGZ262181:EHE262181 DXD262181:DXI262181 DNH262181:DNM262181 DDL262181:DDQ262181 CTP262181:CTU262181 CJT262181:CJY262181 BZX262181:CAC262181 BQB262181:BQG262181 BGF262181:BGK262181 AWJ262181:AWO262181 AMN262181:AMS262181 ACR262181:ACW262181 SV262181:TA262181 IZ262181:JE262181 D262181:I262181 WVL196645:WVQ196645 WLP196645:WLU196645 WBT196645:WBY196645 VRX196645:VSC196645 VIB196645:VIG196645 UYF196645:UYK196645 UOJ196645:UOO196645 UEN196645:UES196645 TUR196645:TUW196645 TKV196645:TLA196645 TAZ196645:TBE196645 SRD196645:SRI196645 SHH196645:SHM196645 RXL196645:RXQ196645 RNP196645:RNU196645 RDT196645:RDY196645 QTX196645:QUC196645 QKB196645:QKG196645 QAF196645:QAK196645 PQJ196645:PQO196645 PGN196645:PGS196645 OWR196645:OWW196645 OMV196645:ONA196645 OCZ196645:ODE196645 NTD196645:NTI196645 NJH196645:NJM196645 MZL196645:MZQ196645 MPP196645:MPU196645 MFT196645:MFY196645 LVX196645:LWC196645 LMB196645:LMG196645 LCF196645:LCK196645 KSJ196645:KSO196645 KIN196645:KIS196645 JYR196645:JYW196645 JOV196645:JPA196645 JEZ196645:JFE196645 IVD196645:IVI196645 ILH196645:ILM196645 IBL196645:IBQ196645 HRP196645:HRU196645 HHT196645:HHY196645 GXX196645:GYC196645 GOB196645:GOG196645 GEF196645:GEK196645 FUJ196645:FUO196645 FKN196645:FKS196645 FAR196645:FAW196645 EQV196645:ERA196645 EGZ196645:EHE196645 DXD196645:DXI196645 DNH196645:DNM196645 DDL196645:DDQ196645 CTP196645:CTU196645 CJT196645:CJY196645 BZX196645:CAC196645 BQB196645:BQG196645 BGF196645:BGK196645 AWJ196645:AWO196645 AMN196645:AMS196645 ACR196645:ACW196645 SV196645:TA196645 IZ196645:JE196645 D196645:I196645 WVL131109:WVQ131109 WLP131109:WLU131109 WBT131109:WBY131109 VRX131109:VSC131109 VIB131109:VIG131109 UYF131109:UYK131109 UOJ131109:UOO131109 UEN131109:UES131109 TUR131109:TUW131109 TKV131109:TLA131109 TAZ131109:TBE131109 SRD131109:SRI131109 SHH131109:SHM131109 RXL131109:RXQ131109 RNP131109:RNU131109 RDT131109:RDY131109 QTX131109:QUC131109 QKB131109:QKG131109 QAF131109:QAK131109 PQJ131109:PQO131109 PGN131109:PGS131109 OWR131109:OWW131109 OMV131109:ONA131109 OCZ131109:ODE131109 NTD131109:NTI131109 NJH131109:NJM131109 MZL131109:MZQ131109 MPP131109:MPU131109 MFT131109:MFY131109 LVX131109:LWC131109 LMB131109:LMG131109 LCF131109:LCK131109 KSJ131109:KSO131109 KIN131109:KIS131109 JYR131109:JYW131109 JOV131109:JPA131109 JEZ131109:JFE131109 IVD131109:IVI131109 ILH131109:ILM131109 IBL131109:IBQ131109 HRP131109:HRU131109 HHT131109:HHY131109 GXX131109:GYC131109 GOB131109:GOG131109 GEF131109:GEK131109 FUJ131109:FUO131109 FKN131109:FKS131109 FAR131109:FAW131109 EQV131109:ERA131109 EGZ131109:EHE131109 DXD131109:DXI131109 DNH131109:DNM131109 DDL131109:DDQ131109 CTP131109:CTU131109 CJT131109:CJY131109 BZX131109:CAC131109 BQB131109:BQG131109 BGF131109:BGK131109 AWJ131109:AWO131109 AMN131109:AMS131109 ACR131109:ACW131109 SV131109:TA131109 IZ131109:JE131109 D131109:I131109 WVL65573:WVQ65573 WLP65573:WLU65573 WBT65573:WBY65573 VRX65573:VSC65573 VIB65573:VIG65573 UYF65573:UYK65573 UOJ65573:UOO65573 UEN65573:UES65573 TUR65573:TUW65573 TKV65573:TLA65573 TAZ65573:TBE65573 SRD65573:SRI65573 SHH65573:SHM65573 RXL65573:RXQ65573 RNP65573:RNU65573 RDT65573:RDY65573 QTX65573:QUC65573 QKB65573:QKG65573 QAF65573:QAK65573 PQJ65573:PQO65573 PGN65573:PGS65573 OWR65573:OWW65573 OMV65573:ONA65573 OCZ65573:ODE65573 NTD65573:NTI65573 NJH65573:NJM65573 MZL65573:MZQ65573 MPP65573:MPU65573 MFT65573:MFY65573 LVX65573:LWC65573 LMB65573:LMG65573 LCF65573:LCK65573 KSJ65573:KSO65573 KIN65573:KIS65573 JYR65573:JYW65573 JOV65573:JPA65573 JEZ65573:JFE65573 IVD65573:IVI65573 ILH65573:ILM65573 IBL65573:IBQ65573 HRP65573:HRU65573 HHT65573:HHY65573 GXX65573:GYC65573 GOB65573:GOG65573 GEF65573:GEK65573 FUJ65573:FUO65573 FKN65573:FKS65573 FAR65573:FAW65573 EQV65573:ERA65573 EGZ65573:EHE65573 DXD65573:DXI65573 DNH65573:DNM65573 DDL65573:DDQ65573 CTP65573:CTU65573 CJT65573:CJY65573 BZX65573:CAC65573 BQB65573:BQG65573 BGF65573:BGK65573 AWJ65573:AWO65573 AMN65573:AMS65573 ACR65573:ACW65573 SV65573:TA65573 IZ65573:JE65573 D65573:I65573 IZ18:JE18 SV18:TA18 ACR18:ACW18 AMN18:AMS18 AWJ18:AWO18 BGF18:BGK18 BQB18:BQG18 BZX18:CAC18 CJT18:CJY18 CTP18:CTU18 DDL18:DDQ18 DNH18:DNM18 DXD18:DXI18 EGZ18:EHE18 EQV18:ERA18 FAR18:FAW18 FKN18:FKS18 FUJ18:FUO18 GEF18:GEK18 GOB18:GOG18 GXX18:GYC18 HHT18:HHY18 HRP18:HRU18 IBL18:IBQ18 ILH18:ILM18 IVD18:IVI18 JEZ18:JFE18 JOV18:JPA18 JYR18:JYW18 KIN18:KIS18 KSJ18:KSO18 LCF18:LCK18 LMB18:LMG18 LVX18:LWC18 MFT18:MFY18 MPP18:MPU18 MZL18:MZQ18 NJH18:NJM18 NTD18:NTI18 OCZ18:ODE18 OMV18:ONA18 OWR18:OWW18 PGN18:PGS18 PQJ18:PQO18 QAF18:QAK18 QKB18:QKG18 QTX18:QUC18 RDT18:RDY18 RNP18:RNU18 RXL18:RXQ18 SHH18:SHM18 SRD18:SRI18 TAZ18:TBE18 TKV18:TLA18 TUR18:TUW18 UEN18:UES18 UOJ18:UOO18 UYF18:UYK18 VIB18:VIG18 VRX18:VSC18 WBT18:WBY18 WLP18:WLU18 WVL18:WVQ18 D18:I18">
      <formula1>$M$9:$M$11</formula1>
    </dataValidation>
    <dataValidation type="list" allowBlank="1" showInputMessage="1" showErrorMessage="1" sqref="WVK983095 WLO983095 WBS983095 VRW983095 VIA983095 UYE983095 UOI983095 UEM983095 TUQ983095 TKU983095 TAY983095 SRC983095 SHG983095 RXK983095 RNO983095 RDS983095 QTW983095 QKA983095 QAE983095 PQI983095 PGM983095 OWQ983095 OMU983095 OCY983095 NTC983095 NJG983095 MZK983095 MPO983095 MFS983095 LVW983095 LMA983095 LCE983095 KSI983095 KIM983095 JYQ983095 JOU983095 JEY983095 IVC983095 ILG983095 IBK983095 HRO983095 HHS983095 GXW983095 GOA983095 GEE983095 FUI983095 FKM983095 FAQ983095 EQU983095 EGY983095 DXC983095 DNG983095 DDK983095 CTO983095 CJS983095 BZW983095 BQA983095 BGE983095 AWI983095 AMM983095 ACQ983095 SU983095 IY983095 C983095 WVK917559 WLO917559 WBS917559 VRW917559 VIA917559 UYE917559 UOI917559 UEM917559 TUQ917559 TKU917559 TAY917559 SRC917559 SHG917559 RXK917559 RNO917559 RDS917559 QTW917559 QKA917559 QAE917559 PQI917559 PGM917559 OWQ917559 OMU917559 OCY917559 NTC917559 NJG917559 MZK917559 MPO917559 MFS917559 LVW917559 LMA917559 LCE917559 KSI917559 KIM917559 JYQ917559 JOU917559 JEY917559 IVC917559 ILG917559 IBK917559 HRO917559 HHS917559 GXW917559 GOA917559 GEE917559 FUI917559 FKM917559 FAQ917559 EQU917559 EGY917559 DXC917559 DNG917559 DDK917559 CTO917559 CJS917559 BZW917559 BQA917559 BGE917559 AWI917559 AMM917559 ACQ917559 SU917559 IY917559 C917559 WVK852023 WLO852023 WBS852023 VRW852023 VIA852023 UYE852023 UOI852023 UEM852023 TUQ852023 TKU852023 TAY852023 SRC852023 SHG852023 RXK852023 RNO852023 RDS852023 QTW852023 QKA852023 QAE852023 PQI852023 PGM852023 OWQ852023 OMU852023 OCY852023 NTC852023 NJG852023 MZK852023 MPO852023 MFS852023 LVW852023 LMA852023 LCE852023 KSI852023 KIM852023 JYQ852023 JOU852023 JEY852023 IVC852023 ILG852023 IBK852023 HRO852023 HHS852023 GXW852023 GOA852023 GEE852023 FUI852023 FKM852023 FAQ852023 EQU852023 EGY852023 DXC852023 DNG852023 DDK852023 CTO852023 CJS852023 BZW852023 BQA852023 BGE852023 AWI852023 AMM852023 ACQ852023 SU852023 IY852023 C852023 WVK786487 WLO786487 WBS786487 VRW786487 VIA786487 UYE786487 UOI786487 UEM786487 TUQ786487 TKU786487 TAY786487 SRC786487 SHG786487 RXK786487 RNO786487 RDS786487 QTW786487 QKA786487 QAE786487 PQI786487 PGM786487 OWQ786487 OMU786487 OCY786487 NTC786487 NJG786487 MZK786487 MPO786487 MFS786487 LVW786487 LMA786487 LCE786487 KSI786487 KIM786487 JYQ786487 JOU786487 JEY786487 IVC786487 ILG786487 IBK786487 HRO786487 HHS786487 GXW786487 GOA786487 GEE786487 FUI786487 FKM786487 FAQ786487 EQU786487 EGY786487 DXC786487 DNG786487 DDK786487 CTO786487 CJS786487 BZW786487 BQA786487 BGE786487 AWI786487 AMM786487 ACQ786487 SU786487 IY786487 C786487 WVK720951 WLO720951 WBS720951 VRW720951 VIA720951 UYE720951 UOI720951 UEM720951 TUQ720951 TKU720951 TAY720951 SRC720951 SHG720951 RXK720951 RNO720951 RDS720951 QTW720951 QKA720951 QAE720951 PQI720951 PGM720951 OWQ720951 OMU720951 OCY720951 NTC720951 NJG720951 MZK720951 MPO720951 MFS720951 LVW720951 LMA720951 LCE720951 KSI720951 KIM720951 JYQ720951 JOU720951 JEY720951 IVC720951 ILG720951 IBK720951 HRO720951 HHS720951 GXW720951 GOA720951 GEE720951 FUI720951 FKM720951 FAQ720951 EQU720951 EGY720951 DXC720951 DNG720951 DDK720951 CTO720951 CJS720951 BZW720951 BQA720951 BGE720951 AWI720951 AMM720951 ACQ720951 SU720951 IY720951 C720951 WVK655415 WLO655415 WBS655415 VRW655415 VIA655415 UYE655415 UOI655415 UEM655415 TUQ655415 TKU655415 TAY655415 SRC655415 SHG655415 RXK655415 RNO655415 RDS655415 QTW655415 QKA655415 QAE655415 PQI655415 PGM655415 OWQ655415 OMU655415 OCY655415 NTC655415 NJG655415 MZK655415 MPO655415 MFS655415 LVW655415 LMA655415 LCE655415 KSI655415 KIM655415 JYQ655415 JOU655415 JEY655415 IVC655415 ILG655415 IBK655415 HRO655415 HHS655415 GXW655415 GOA655415 GEE655415 FUI655415 FKM655415 FAQ655415 EQU655415 EGY655415 DXC655415 DNG655415 DDK655415 CTO655415 CJS655415 BZW655415 BQA655415 BGE655415 AWI655415 AMM655415 ACQ655415 SU655415 IY655415 C655415 WVK589879 WLO589879 WBS589879 VRW589879 VIA589879 UYE589879 UOI589879 UEM589879 TUQ589879 TKU589879 TAY589879 SRC589879 SHG589879 RXK589879 RNO589879 RDS589879 QTW589879 QKA589879 QAE589879 PQI589879 PGM589879 OWQ589879 OMU589879 OCY589879 NTC589879 NJG589879 MZK589879 MPO589879 MFS589879 LVW589879 LMA589879 LCE589879 KSI589879 KIM589879 JYQ589879 JOU589879 JEY589879 IVC589879 ILG589879 IBK589879 HRO589879 HHS589879 GXW589879 GOA589879 GEE589879 FUI589879 FKM589879 FAQ589879 EQU589879 EGY589879 DXC589879 DNG589879 DDK589879 CTO589879 CJS589879 BZW589879 BQA589879 BGE589879 AWI589879 AMM589879 ACQ589879 SU589879 IY589879 C589879 WVK524343 WLO524343 WBS524343 VRW524343 VIA524343 UYE524343 UOI524343 UEM524343 TUQ524343 TKU524343 TAY524343 SRC524343 SHG524343 RXK524343 RNO524343 RDS524343 QTW524343 QKA524343 QAE524343 PQI524343 PGM524343 OWQ524343 OMU524343 OCY524343 NTC524343 NJG524343 MZK524343 MPO524343 MFS524343 LVW524343 LMA524343 LCE524343 KSI524343 KIM524343 JYQ524343 JOU524343 JEY524343 IVC524343 ILG524343 IBK524343 HRO524343 HHS524343 GXW524343 GOA524343 GEE524343 FUI524343 FKM524343 FAQ524343 EQU524343 EGY524343 DXC524343 DNG524343 DDK524343 CTO524343 CJS524343 BZW524343 BQA524343 BGE524343 AWI524343 AMM524343 ACQ524343 SU524343 IY524343 C524343 WVK458807 WLO458807 WBS458807 VRW458807 VIA458807 UYE458807 UOI458807 UEM458807 TUQ458807 TKU458807 TAY458807 SRC458807 SHG458807 RXK458807 RNO458807 RDS458807 QTW458807 QKA458807 QAE458807 PQI458807 PGM458807 OWQ458807 OMU458807 OCY458807 NTC458807 NJG458807 MZK458807 MPO458807 MFS458807 LVW458807 LMA458807 LCE458807 KSI458807 KIM458807 JYQ458807 JOU458807 JEY458807 IVC458807 ILG458807 IBK458807 HRO458807 HHS458807 GXW458807 GOA458807 GEE458807 FUI458807 FKM458807 FAQ458807 EQU458807 EGY458807 DXC458807 DNG458807 DDK458807 CTO458807 CJS458807 BZW458807 BQA458807 BGE458807 AWI458807 AMM458807 ACQ458807 SU458807 IY458807 C458807 WVK393271 WLO393271 WBS393271 VRW393271 VIA393271 UYE393271 UOI393271 UEM393271 TUQ393271 TKU393271 TAY393271 SRC393271 SHG393271 RXK393271 RNO393271 RDS393271 QTW393271 QKA393271 QAE393271 PQI393271 PGM393271 OWQ393271 OMU393271 OCY393271 NTC393271 NJG393271 MZK393271 MPO393271 MFS393271 LVW393271 LMA393271 LCE393271 KSI393271 KIM393271 JYQ393271 JOU393271 JEY393271 IVC393271 ILG393271 IBK393271 HRO393271 HHS393271 GXW393271 GOA393271 GEE393271 FUI393271 FKM393271 FAQ393271 EQU393271 EGY393271 DXC393271 DNG393271 DDK393271 CTO393271 CJS393271 BZW393271 BQA393271 BGE393271 AWI393271 AMM393271 ACQ393271 SU393271 IY393271 C393271 WVK327735 WLO327735 WBS327735 VRW327735 VIA327735 UYE327735 UOI327735 UEM327735 TUQ327735 TKU327735 TAY327735 SRC327735 SHG327735 RXK327735 RNO327735 RDS327735 QTW327735 QKA327735 QAE327735 PQI327735 PGM327735 OWQ327735 OMU327735 OCY327735 NTC327735 NJG327735 MZK327735 MPO327735 MFS327735 LVW327735 LMA327735 LCE327735 KSI327735 KIM327735 JYQ327735 JOU327735 JEY327735 IVC327735 ILG327735 IBK327735 HRO327735 HHS327735 GXW327735 GOA327735 GEE327735 FUI327735 FKM327735 FAQ327735 EQU327735 EGY327735 DXC327735 DNG327735 DDK327735 CTO327735 CJS327735 BZW327735 BQA327735 BGE327735 AWI327735 AMM327735 ACQ327735 SU327735 IY327735 C327735 WVK262199 WLO262199 WBS262199 VRW262199 VIA262199 UYE262199 UOI262199 UEM262199 TUQ262199 TKU262199 TAY262199 SRC262199 SHG262199 RXK262199 RNO262199 RDS262199 QTW262199 QKA262199 QAE262199 PQI262199 PGM262199 OWQ262199 OMU262199 OCY262199 NTC262199 NJG262199 MZK262199 MPO262199 MFS262199 LVW262199 LMA262199 LCE262199 KSI262199 KIM262199 JYQ262199 JOU262199 JEY262199 IVC262199 ILG262199 IBK262199 HRO262199 HHS262199 GXW262199 GOA262199 GEE262199 FUI262199 FKM262199 FAQ262199 EQU262199 EGY262199 DXC262199 DNG262199 DDK262199 CTO262199 CJS262199 BZW262199 BQA262199 BGE262199 AWI262199 AMM262199 ACQ262199 SU262199 IY262199 C262199 WVK196663 WLO196663 WBS196663 VRW196663 VIA196663 UYE196663 UOI196663 UEM196663 TUQ196663 TKU196663 TAY196663 SRC196663 SHG196663 RXK196663 RNO196663 RDS196663 QTW196663 QKA196663 QAE196663 PQI196663 PGM196663 OWQ196663 OMU196663 OCY196663 NTC196663 NJG196663 MZK196663 MPO196663 MFS196663 LVW196663 LMA196663 LCE196663 KSI196663 KIM196663 JYQ196663 JOU196663 JEY196663 IVC196663 ILG196663 IBK196663 HRO196663 HHS196663 GXW196663 GOA196663 GEE196663 FUI196663 FKM196663 FAQ196663 EQU196663 EGY196663 DXC196663 DNG196663 DDK196663 CTO196663 CJS196663 BZW196663 BQA196663 BGE196663 AWI196663 AMM196663 ACQ196663 SU196663 IY196663 C196663 WVK131127 WLO131127 WBS131127 VRW131127 VIA131127 UYE131127 UOI131127 UEM131127 TUQ131127 TKU131127 TAY131127 SRC131127 SHG131127 RXK131127 RNO131127 RDS131127 QTW131127 QKA131127 QAE131127 PQI131127 PGM131127 OWQ131127 OMU131127 OCY131127 NTC131127 NJG131127 MZK131127 MPO131127 MFS131127 LVW131127 LMA131127 LCE131127 KSI131127 KIM131127 JYQ131127 JOU131127 JEY131127 IVC131127 ILG131127 IBK131127 HRO131127 HHS131127 GXW131127 GOA131127 GEE131127 FUI131127 FKM131127 FAQ131127 EQU131127 EGY131127 DXC131127 DNG131127 DDK131127 CTO131127 CJS131127 BZW131127 BQA131127 BGE131127 AWI131127 AMM131127 ACQ131127 SU131127 IY131127 C131127 WVK65591 WLO65591 WBS65591 VRW65591 VIA65591 UYE65591 UOI65591 UEM65591 TUQ65591 TKU65591 TAY65591 SRC65591 SHG65591 RXK65591 RNO65591 RDS65591 QTW65591 QKA65591 QAE65591 PQI65591 PGM65591 OWQ65591 OMU65591 OCY65591 NTC65591 NJG65591 MZK65591 MPO65591 MFS65591 LVW65591 LMA65591 LCE65591 KSI65591 KIM65591 JYQ65591 JOU65591 JEY65591 IVC65591 ILG65591 IBK65591 HRO65591 HHS65591 GXW65591 GOA65591 GEE65591 FUI65591 FKM65591 FAQ65591 EQU65591 EGY65591 DXC65591 DNG65591 DDK65591 CTO65591 CJS65591 BZW65591 BQA65591 BGE65591 AWI65591 AMM65591 ACQ65591 SU65591 IY65591 C65591 WVK983093 WLO983093 WBS983093 VRW983093 VIA983093 UYE983093 UOI983093 UEM983093 TUQ983093 TKU983093 TAY983093 SRC983093 SHG983093 RXK983093 RNO983093 RDS983093 QTW983093 QKA983093 QAE983093 PQI983093 PGM983093 OWQ983093 OMU983093 OCY983093 NTC983093 NJG983093 MZK983093 MPO983093 MFS983093 LVW983093 LMA983093 LCE983093 KSI983093 KIM983093 JYQ983093 JOU983093 JEY983093 IVC983093 ILG983093 IBK983093 HRO983093 HHS983093 GXW983093 GOA983093 GEE983093 FUI983093 FKM983093 FAQ983093 EQU983093 EGY983093 DXC983093 DNG983093 DDK983093 CTO983093 CJS983093 BZW983093 BQA983093 BGE983093 AWI983093 AMM983093 ACQ983093 SU983093 IY983093 C983093 WVK917557 WLO917557 WBS917557 VRW917557 VIA917557 UYE917557 UOI917557 UEM917557 TUQ917557 TKU917557 TAY917557 SRC917557 SHG917557 RXK917557 RNO917557 RDS917557 QTW917557 QKA917557 QAE917557 PQI917557 PGM917557 OWQ917557 OMU917557 OCY917557 NTC917557 NJG917557 MZK917557 MPO917557 MFS917557 LVW917557 LMA917557 LCE917557 KSI917557 KIM917557 JYQ917557 JOU917557 JEY917557 IVC917557 ILG917557 IBK917557 HRO917557 HHS917557 GXW917557 GOA917557 GEE917557 FUI917557 FKM917557 FAQ917557 EQU917557 EGY917557 DXC917557 DNG917557 DDK917557 CTO917557 CJS917557 BZW917557 BQA917557 BGE917557 AWI917557 AMM917557 ACQ917557 SU917557 IY917557 C917557 WVK852021 WLO852021 WBS852021 VRW852021 VIA852021 UYE852021 UOI852021 UEM852021 TUQ852021 TKU852021 TAY852021 SRC852021 SHG852021 RXK852021 RNO852021 RDS852021 QTW852021 QKA852021 QAE852021 PQI852021 PGM852021 OWQ852021 OMU852021 OCY852021 NTC852021 NJG852021 MZK852021 MPO852021 MFS852021 LVW852021 LMA852021 LCE852021 KSI852021 KIM852021 JYQ852021 JOU852021 JEY852021 IVC852021 ILG852021 IBK852021 HRO852021 HHS852021 GXW852021 GOA852021 GEE852021 FUI852021 FKM852021 FAQ852021 EQU852021 EGY852021 DXC852021 DNG852021 DDK852021 CTO852021 CJS852021 BZW852021 BQA852021 BGE852021 AWI852021 AMM852021 ACQ852021 SU852021 IY852021 C852021 WVK786485 WLO786485 WBS786485 VRW786485 VIA786485 UYE786485 UOI786485 UEM786485 TUQ786485 TKU786485 TAY786485 SRC786485 SHG786485 RXK786485 RNO786485 RDS786485 QTW786485 QKA786485 QAE786485 PQI786485 PGM786485 OWQ786485 OMU786485 OCY786485 NTC786485 NJG786485 MZK786485 MPO786485 MFS786485 LVW786485 LMA786485 LCE786485 KSI786485 KIM786485 JYQ786485 JOU786485 JEY786485 IVC786485 ILG786485 IBK786485 HRO786485 HHS786485 GXW786485 GOA786485 GEE786485 FUI786485 FKM786485 FAQ786485 EQU786485 EGY786485 DXC786485 DNG786485 DDK786485 CTO786485 CJS786485 BZW786485 BQA786485 BGE786485 AWI786485 AMM786485 ACQ786485 SU786485 IY786485 C786485 WVK720949 WLO720949 WBS720949 VRW720949 VIA720949 UYE720949 UOI720949 UEM720949 TUQ720949 TKU720949 TAY720949 SRC720949 SHG720949 RXK720949 RNO720949 RDS720949 QTW720949 QKA720949 QAE720949 PQI720949 PGM720949 OWQ720949 OMU720949 OCY720949 NTC720949 NJG720949 MZK720949 MPO720949 MFS720949 LVW720949 LMA720949 LCE720949 KSI720949 KIM720949 JYQ720949 JOU720949 JEY720949 IVC720949 ILG720949 IBK720949 HRO720949 HHS720949 GXW720949 GOA720949 GEE720949 FUI720949 FKM720949 FAQ720949 EQU720949 EGY720949 DXC720949 DNG720949 DDK720949 CTO720949 CJS720949 BZW720949 BQA720949 BGE720949 AWI720949 AMM720949 ACQ720949 SU720949 IY720949 C720949 WVK655413 WLO655413 WBS655413 VRW655413 VIA655413 UYE655413 UOI655413 UEM655413 TUQ655413 TKU655413 TAY655413 SRC655413 SHG655413 RXK655413 RNO655413 RDS655413 QTW655413 QKA655413 QAE655413 PQI655413 PGM655413 OWQ655413 OMU655413 OCY655413 NTC655413 NJG655413 MZK655413 MPO655413 MFS655413 LVW655413 LMA655413 LCE655413 KSI655413 KIM655413 JYQ655413 JOU655413 JEY655413 IVC655413 ILG655413 IBK655413 HRO655413 HHS655413 GXW655413 GOA655413 GEE655413 FUI655413 FKM655413 FAQ655413 EQU655413 EGY655413 DXC655413 DNG655413 DDK655413 CTO655413 CJS655413 BZW655413 BQA655413 BGE655413 AWI655413 AMM655413 ACQ655413 SU655413 IY655413 C655413 WVK589877 WLO589877 WBS589877 VRW589877 VIA589877 UYE589877 UOI589877 UEM589877 TUQ589877 TKU589877 TAY589877 SRC589877 SHG589877 RXK589877 RNO589877 RDS589877 QTW589877 QKA589877 QAE589877 PQI589877 PGM589877 OWQ589877 OMU589877 OCY589877 NTC589877 NJG589877 MZK589877 MPO589877 MFS589877 LVW589877 LMA589877 LCE589877 KSI589877 KIM589877 JYQ589877 JOU589877 JEY589877 IVC589877 ILG589877 IBK589877 HRO589877 HHS589877 GXW589877 GOA589877 GEE589877 FUI589877 FKM589877 FAQ589877 EQU589877 EGY589877 DXC589877 DNG589877 DDK589877 CTO589877 CJS589877 BZW589877 BQA589877 BGE589877 AWI589877 AMM589877 ACQ589877 SU589877 IY589877 C589877 WVK524341 WLO524341 WBS524341 VRW524341 VIA524341 UYE524341 UOI524341 UEM524341 TUQ524341 TKU524341 TAY524341 SRC524341 SHG524341 RXK524341 RNO524341 RDS524341 QTW524341 QKA524341 QAE524341 PQI524341 PGM524341 OWQ524341 OMU524341 OCY524341 NTC524341 NJG524341 MZK524341 MPO524341 MFS524341 LVW524341 LMA524341 LCE524341 KSI524341 KIM524341 JYQ524341 JOU524341 JEY524341 IVC524341 ILG524341 IBK524341 HRO524341 HHS524341 GXW524341 GOA524341 GEE524341 FUI524341 FKM524341 FAQ524341 EQU524341 EGY524341 DXC524341 DNG524341 DDK524341 CTO524341 CJS524341 BZW524341 BQA524341 BGE524341 AWI524341 AMM524341 ACQ524341 SU524341 IY524341 C524341 WVK458805 WLO458805 WBS458805 VRW458805 VIA458805 UYE458805 UOI458805 UEM458805 TUQ458805 TKU458805 TAY458805 SRC458805 SHG458805 RXK458805 RNO458805 RDS458805 QTW458805 QKA458805 QAE458805 PQI458805 PGM458805 OWQ458805 OMU458805 OCY458805 NTC458805 NJG458805 MZK458805 MPO458805 MFS458805 LVW458805 LMA458805 LCE458805 KSI458805 KIM458805 JYQ458805 JOU458805 JEY458805 IVC458805 ILG458805 IBK458805 HRO458805 HHS458805 GXW458805 GOA458805 GEE458805 FUI458805 FKM458805 FAQ458805 EQU458805 EGY458805 DXC458805 DNG458805 DDK458805 CTO458805 CJS458805 BZW458805 BQA458805 BGE458805 AWI458805 AMM458805 ACQ458805 SU458805 IY458805 C458805 WVK393269 WLO393269 WBS393269 VRW393269 VIA393269 UYE393269 UOI393269 UEM393269 TUQ393269 TKU393269 TAY393269 SRC393269 SHG393269 RXK393269 RNO393269 RDS393269 QTW393269 QKA393269 QAE393269 PQI393269 PGM393269 OWQ393269 OMU393269 OCY393269 NTC393269 NJG393269 MZK393269 MPO393269 MFS393269 LVW393269 LMA393269 LCE393269 KSI393269 KIM393269 JYQ393269 JOU393269 JEY393269 IVC393269 ILG393269 IBK393269 HRO393269 HHS393269 GXW393269 GOA393269 GEE393269 FUI393269 FKM393269 FAQ393269 EQU393269 EGY393269 DXC393269 DNG393269 DDK393269 CTO393269 CJS393269 BZW393269 BQA393269 BGE393269 AWI393269 AMM393269 ACQ393269 SU393269 IY393269 C393269 WVK327733 WLO327733 WBS327733 VRW327733 VIA327733 UYE327733 UOI327733 UEM327733 TUQ327733 TKU327733 TAY327733 SRC327733 SHG327733 RXK327733 RNO327733 RDS327733 QTW327733 QKA327733 QAE327733 PQI327733 PGM327733 OWQ327733 OMU327733 OCY327733 NTC327733 NJG327733 MZK327733 MPO327733 MFS327733 LVW327733 LMA327733 LCE327733 KSI327733 KIM327733 JYQ327733 JOU327733 JEY327733 IVC327733 ILG327733 IBK327733 HRO327733 HHS327733 GXW327733 GOA327733 GEE327733 FUI327733 FKM327733 FAQ327733 EQU327733 EGY327733 DXC327733 DNG327733 DDK327733 CTO327733 CJS327733 BZW327733 BQA327733 BGE327733 AWI327733 AMM327733 ACQ327733 SU327733 IY327733 C327733 WVK262197 WLO262197 WBS262197 VRW262197 VIA262197 UYE262197 UOI262197 UEM262197 TUQ262197 TKU262197 TAY262197 SRC262197 SHG262197 RXK262197 RNO262197 RDS262197 QTW262197 QKA262197 QAE262197 PQI262197 PGM262197 OWQ262197 OMU262197 OCY262197 NTC262197 NJG262197 MZK262197 MPO262197 MFS262197 LVW262197 LMA262197 LCE262197 KSI262197 KIM262197 JYQ262197 JOU262197 JEY262197 IVC262197 ILG262197 IBK262197 HRO262197 HHS262197 GXW262197 GOA262197 GEE262197 FUI262197 FKM262197 FAQ262197 EQU262197 EGY262197 DXC262197 DNG262197 DDK262197 CTO262197 CJS262197 BZW262197 BQA262197 BGE262197 AWI262197 AMM262197 ACQ262197 SU262197 IY262197 C262197 WVK196661 WLO196661 WBS196661 VRW196661 VIA196661 UYE196661 UOI196661 UEM196661 TUQ196661 TKU196661 TAY196661 SRC196661 SHG196661 RXK196661 RNO196661 RDS196661 QTW196661 QKA196661 QAE196661 PQI196661 PGM196661 OWQ196661 OMU196661 OCY196661 NTC196661 NJG196661 MZK196661 MPO196661 MFS196661 LVW196661 LMA196661 LCE196661 KSI196661 KIM196661 JYQ196661 JOU196661 JEY196661 IVC196661 ILG196661 IBK196661 HRO196661 HHS196661 GXW196661 GOA196661 GEE196661 FUI196661 FKM196661 FAQ196661 EQU196661 EGY196661 DXC196661 DNG196661 DDK196661 CTO196661 CJS196661 BZW196661 BQA196661 BGE196661 AWI196661 AMM196661 ACQ196661 SU196661 IY196661 C196661 WVK131125 WLO131125 WBS131125 VRW131125 VIA131125 UYE131125 UOI131125 UEM131125 TUQ131125 TKU131125 TAY131125 SRC131125 SHG131125 RXK131125 RNO131125 RDS131125 QTW131125 QKA131125 QAE131125 PQI131125 PGM131125 OWQ131125 OMU131125 OCY131125 NTC131125 NJG131125 MZK131125 MPO131125 MFS131125 LVW131125 LMA131125 LCE131125 KSI131125 KIM131125 JYQ131125 JOU131125 JEY131125 IVC131125 ILG131125 IBK131125 HRO131125 HHS131125 GXW131125 GOA131125 GEE131125 FUI131125 FKM131125 FAQ131125 EQU131125 EGY131125 DXC131125 DNG131125 DDK131125 CTO131125 CJS131125 BZW131125 BQA131125 BGE131125 AWI131125 AMM131125 ACQ131125 SU131125 IY131125 C131125 WVK65589 WLO65589 WBS65589 VRW65589 VIA65589 UYE65589 UOI65589 UEM65589 TUQ65589 TKU65589 TAY65589 SRC65589 SHG65589 RXK65589 RNO65589 RDS65589 QTW65589 QKA65589 QAE65589 PQI65589 PGM65589 OWQ65589 OMU65589 OCY65589 NTC65589 NJG65589 MZK65589 MPO65589 MFS65589 LVW65589 LMA65589 LCE65589 KSI65589 KIM65589 JYQ65589 JOU65589 JEY65589 IVC65589 ILG65589 IBK65589 HRO65589 HHS65589 GXW65589 GOA65589 GEE65589 FUI65589 FKM65589 FAQ65589 EQU65589 EGY65589 DXC65589 DNG65589 DDK65589 CTO65589 CJS65589 BZW65589 BQA65589 BGE65589 AWI65589 AMM65589 ACQ65589 SU65589 IY65589 C65589 WVK983091 WLO983091 WBS983091 VRW983091 VIA983091 UYE983091 UOI983091 UEM983091 TUQ983091 TKU983091 TAY983091 SRC983091 SHG983091 RXK983091 RNO983091 RDS983091 QTW983091 QKA983091 QAE983091 PQI983091 PGM983091 OWQ983091 OMU983091 OCY983091 NTC983091 NJG983091 MZK983091 MPO983091 MFS983091 LVW983091 LMA983091 LCE983091 KSI983091 KIM983091 JYQ983091 JOU983091 JEY983091 IVC983091 ILG983091 IBK983091 HRO983091 HHS983091 GXW983091 GOA983091 GEE983091 FUI983091 FKM983091 FAQ983091 EQU983091 EGY983091 DXC983091 DNG983091 DDK983091 CTO983091 CJS983091 BZW983091 BQA983091 BGE983091 AWI983091 AMM983091 ACQ983091 SU983091 IY983091 C983091 WVK917555 WLO917555 WBS917555 VRW917555 VIA917555 UYE917555 UOI917555 UEM917555 TUQ917555 TKU917555 TAY917555 SRC917555 SHG917555 RXK917555 RNO917555 RDS917555 QTW917555 QKA917555 QAE917555 PQI917555 PGM917555 OWQ917555 OMU917555 OCY917555 NTC917555 NJG917555 MZK917555 MPO917555 MFS917555 LVW917555 LMA917555 LCE917555 KSI917555 KIM917555 JYQ917555 JOU917555 JEY917555 IVC917555 ILG917555 IBK917555 HRO917555 HHS917555 GXW917555 GOA917555 GEE917555 FUI917555 FKM917555 FAQ917555 EQU917555 EGY917555 DXC917555 DNG917555 DDK917555 CTO917555 CJS917555 BZW917555 BQA917555 BGE917555 AWI917555 AMM917555 ACQ917555 SU917555 IY917555 C917555 WVK852019 WLO852019 WBS852019 VRW852019 VIA852019 UYE852019 UOI852019 UEM852019 TUQ852019 TKU852019 TAY852019 SRC852019 SHG852019 RXK852019 RNO852019 RDS852019 QTW852019 QKA852019 QAE852019 PQI852019 PGM852019 OWQ852019 OMU852019 OCY852019 NTC852019 NJG852019 MZK852019 MPO852019 MFS852019 LVW852019 LMA852019 LCE852019 KSI852019 KIM852019 JYQ852019 JOU852019 JEY852019 IVC852019 ILG852019 IBK852019 HRO852019 HHS852019 GXW852019 GOA852019 GEE852019 FUI852019 FKM852019 FAQ852019 EQU852019 EGY852019 DXC852019 DNG852019 DDK852019 CTO852019 CJS852019 BZW852019 BQA852019 BGE852019 AWI852019 AMM852019 ACQ852019 SU852019 IY852019 C852019 WVK786483 WLO786483 WBS786483 VRW786483 VIA786483 UYE786483 UOI786483 UEM786483 TUQ786483 TKU786483 TAY786483 SRC786483 SHG786483 RXK786483 RNO786483 RDS786483 QTW786483 QKA786483 QAE786483 PQI786483 PGM786483 OWQ786483 OMU786483 OCY786483 NTC786483 NJG786483 MZK786483 MPO786483 MFS786483 LVW786483 LMA786483 LCE786483 KSI786483 KIM786483 JYQ786483 JOU786483 JEY786483 IVC786483 ILG786483 IBK786483 HRO786483 HHS786483 GXW786483 GOA786483 GEE786483 FUI786483 FKM786483 FAQ786483 EQU786483 EGY786483 DXC786483 DNG786483 DDK786483 CTO786483 CJS786483 BZW786483 BQA786483 BGE786483 AWI786483 AMM786483 ACQ786483 SU786483 IY786483 C786483 WVK720947 WLO720947 WBS720947 VRW720947 VIA720947 UYE720947 UOI720947 UEM720947 TUQ720947 TKU720947 TAY720947 SRC720947 SHG720947 RXK720947 RNO720947 RDS720947 QTW720947 QKA720947 QAE720947 PQI720947 PGM720947 OWQ720947 OMU720947 OCY720947 NTC720947 NJG720947 MZK720947 MPO720947 MFS720947 LVW720947 LMA720947 LCE720947 KSI720947 KIM720947 JYQ720947 JOU720947 JEY720947 IVC720947 ILG720947 IBK720947 HRO720947 HHS720947 GXW720947 GOA720947 GEE720947 FUI720947 FKM720947 FAQ720947 EQU720947 EGY720947 DXC720947 DNG720947 DDK720947 CTO720947 CJS720947 BZW720947 BQA720947 BGE720947 AWI720947 AMM720947 ACQ720947 SU720947 IY720947 C720947 WVK655411 WLO655411 WBS655411 VRW655411 VIA655411 UYE655411 UOI655411 UEM655411 TUQ655411 TKU655411 TAY655411 SRC655411 SHG655411 RXK655411 RNO655411 RDS655411 QTW655411 QKA655411 QAE655411 PQI655411 PGM655411 OWQ655411 OMU655411 OCY655411 NTC655411 NJG655411 MZK655411 MPO655411 MFS655411 LVW655411 LMA655411 LCE655411 KSI655411 KIM655411 JYQ655411 JOU655411 JEY655411 IVC655411 ILG655411 IBK655411 HRO655411 HHS655411 GXW655411 GOA655411 GEE655411 FUI655411 FKM655411 FAQ655411 EQU655411 EGY655411 DXC655411 DNG655411 DDK655411 CTO655411 CJS655411 BZW655411 BQA655411 BGE655411 AWI655411 AMM655411 ACQ655411 SU655411 IY655411 C655411 WVK589875 WLO589875 WBS589875 VRW589875 VIA589875 UYE589875 UOI589875 UEM589875 TUQ589875 TKU589875 TAY589875 SRC589875 SHG589875 RXK589875 RNO589875 RDS589875 QTW589875 QKA589875 QAE589875 PQI589875 PGM589875 OWQ589875 OMU589875 OCY589875 NTC589875 NJG589875 MZK589875 MPO589875 MFS589875 LVW589875 LMA589875 LCE589875 KSI589875 KIM589875 JYQ589875 JOU589875 JEY589875 IVC589875 ILG589875 IBK589875 HRO589875 HHS589875 GXW589875 GOA589875 GEE589875 FUI589875 FKM589875 FAQ589875 EQU589875 EGY589875 DXC589875 DNG589875 DDK589875 CTO589875 CJS589875 BZW589875 BQA589875 BGE589875 AWI589875 AMM589875 ACQ589875 SU589875 IY589875 C589875 WVK524339 WLO524339 WBS524339 VRW524339 VIA524339 UYE524339 UOI524339 UEM524339 TUQ524339 TKU524339 TAY524339 SRC524339 SHG524339 RXK524339 RNO524339 RDS524339 QTW524339 QKA524339 QAE524339 PQI524339 PGM524339 OWQ524339 OMU524339 OCY524339 NTC524339 NJG524339 MZK524339 MPO524339 MFS524339 LVW524339 LMA524339 LCE524339 KSI524339 KIM524339 JYQ524339 JOU524339 JEY524339 IVC524339 ILG524339 IBK524339 HRO524339 HHS524339 GXW524339 GOA524339 GEE524339 FUI524339 FKM524339 FAQ524339 EQU524339 EGY524339 DXC524339 DNG524339 DDK524339 CTO524339 CJS524339 BZW524339 BQA524339 BGE524339 AWI524339 AMM524339 ACQ524339 SU524339 IY524339 C524339 WVK458803 WLO458803 WBS458803 VRW458803 VIA458803 UYE458803 UOI458803 UEM458803 TUQ458803 TKU458803 TAY458803 SRC458803 SHG458803 RXK458803 RNO458803 RDS458803 QTW458803 QKA458803 QAE458803 PQI458803 PGM458803 OWQ458803 OMU458803 OCY458803 NTC458803 NJG458803 MZK458803 MPO458803 MFS458803 LVW458803 LMA458803 LCE458803 KSI458803 KIM458803 JYQ458803 JOU458803 JEY458803 IVC458803 ILG458803 IBK458803 HRO458803 HHS458803 GXW458803 GOA458803 GEE458803 FUI458803 FKM458803 FAQ458803 EQU458803 EGY458803 DXC458803 DNG458803 DDK458803 CTO458803 CJS458803 BZW458803 BQA458803 BGE458803 AWI458803 AMM458803 ACQ458803 SU458803 IY458803 C458803 WVK393267 WLO393267 WBS393267 VRW393267 VIA393267 UYE393267 UOI393267 UEM393267 TUQ393267 TKU393267 TAY393267 SRC393267 SHG393267 RXK393267 RNO393267 RDS393267 QTW393267 QKA393267 QAE393267 PQI393267 PGM393267 OWQ393267 OMU393267 OCY393267 NTC393267 NJG393267 MZK393267 MPO393267 MFS393267 LVW393267 LMA393267 LCE393267 KSI393267 KIM393267 JYQ393267 JOU393267 JEY393267 IVC393267 ILG393267 IBK393267 HRO393267 HHS393267 GXW393267 GOA393267 GEE393267 FUI393267 FKM393267 FAQ393267 EQU393267 EGY393267 DXC393267 DNG393267 DDK393267 CTO393267 CJS393267 BZW393267 BQA393267 BGE393267 AWI393267 AMM393267 ACQ393267 SU393267 IY393267 C393267 WVK327731 WLO327731 WBS327731 VRW327731 VIA327731 UYE327731 UOI327731 UEM327731 TUQ327731 TKU327731 TAY327731 SRC327731 SHG327731 RXK327731 RNO327731 RDS327731 QTW327731 QKA327731 QAE327731 PQI327731 PGM327731 OWQ327731 OMU327731 OCY327731 NTC327731 NJG327731 MZK327731 MPO327731 MFS327731 LVW327731 LMA327731 LCE327731 KSI327731 KIM327731 JYQ327731 JOU327731 JEY327731 IVC327731 ILG327731 IBK327731 HRO327731 HHS327731 GXW327731 GOA327731 GEE327731 FUI327731 FKM327731 FAQ327731 EQU327731 EGY327731 DXC327731 DNG327731 DDK327731 CTO327731 CJS327731 BZW327731 BQA327731 BGE327731 AWI327731 AMM327731 ACQ327731 SU327731 IY327731 C327731 WVK262195 WLO262195 WBS262195 VRW262195 VIA262195 UYE262195 UOI262195 UEM262195 TUQ262195 TKU262195 TAY262195 SRC262195 SHG262195 RXK262195 RNO262195 RDS262195 QTW262195 QKA262195 QAE262195 PQI262195 PGM262195 OWQ262195 OMU262195 OCY262195 NTC262195 NJG262195 MZK262195 MPO262195 MFS262195 LVW262195 LMA262195 LCE262195 KSI262195 KIM262195 JYQ262195 JOU262195 JEY262195 IVC262195 ILG262195 IBK262195 HRO262195 HHS262195 GXW262195 GOA262195 GEE262195 FUI262195 FKM262195 FAQ262195 EQU262195 EGY262195 DXC262195 DNG262195 DDK262195 CTO262195 CJS262195 BZW262195 BQA262195 BGE262195 AWI262195 AMM262195 ACQ262195 SU262195 IY262195 C262195 WVK196659 WLO196659 WBS196659 VRW196659 VIA196659 UYE196659 UOI196659 UEM196659 TUQ196659 TKU196659 TAY196659 SRC196659 SHG196659 RXK196659 RNO196659 RDS196659 QTW196659 QKA196659 QAE196659 PQI196659 PGM196659 OWQ196659 OMU196659 OCY196659 NTC196659 NJG196659 MZK196659 MPO196659 MFS196659 LVW196659 LMA196659 LCE196659 KSI196659 KIM196659 JYQ196659 JOU196659 JEY196659 IVC196659 ILG196659 IBK196659 HRO196659 HHS196659 GXW196659 GOA196659 GEE196659 FUI196659 FKM196659 FAQ196659 EQU196659 EGY196659 DXC196659 DNG196659 DDK196659 CTO196659 CJS196659 BZW196659 BQA196659 BGE196659 AWI196659 AMM196659 ACQ196659 SU196659 IY196659 C196659 WVK131123 WLO131123 WBS131123 VRW131123 VIA131123 UYE131123 UOI131123 UEM131123 TUQ131123 TKU131123 TAY131123 SRC131123 SHG131123 RXK131123 RNO131123 RDS131123 QTW131123 QKA131123 QAE131123 PQI131123 PGM131123 OWQ131123 OMU131123 OCY131123 NTC131123 NJG131123 MZK131123 MPO131123 MFS131123 LVW131123 LMA131123 LCE131123 KSI131123 KIM131123 JYQ131123 JOU131123 JEY131123 IVC131123 ILG131123 IBK131123 HRO131123 HHS131123 GXW131123 GOA131123 GEE131123 FUI131123 FKM131123 FAQ131123 EQU131123 EGY131123 DXC131123 DNG131123 DDK131123 CTO131123 CJS131123 BZW131123 BQA131123 BGE131123 AWI131123 AMM131123 ACQ131123 SU131123 IY131123 C131123 WVK65587 WLO65587 WBS65587 VRW65587 VIA65587 UYE65587 UOI65587 UEM65587 TUQ65587 TKU65587 TAY65587 SRC65587 SHG65587 RXK65587 RNO65587 RDS65587 QTW65587 QKA65587 QAE65587 PQI65587 PGM65587 OWQ65587 OMU65587 OCY65587 NTC65587 NJG65587 MZK65587 MPO65587 MFS65587 LVW65587 LMA65587 LCE65587 KSI65587 KIM65587 JYQ65587 JOU65587 JEY65587 IVC65587 ILG65587 IBK65587 HRO65587 HHS65587 GXW65587 GOA65587 GEE65587 FUI65587 FKM65587 FAQ65587 EQU65587 EGY65587 DXC65587 DNG65587 DDK65587 CTO65587 CJS65587 BZW65587 BQA65587 BGE65587 AWI65587 AMM65587 ACQ65587 SU65587 IY65587 C65587 IY32 SU32 ACQ32 AMM32 AWI32 BGE32 BQA32 BZW32 CJS32 CTO32 DDK32 DNG32 DXC32 EGY32 EQU32 FAQ32 FKM32 FUI32 GEE32 GOA32 GXW32 HHS32 HRO32 IBK32 ILG32 IVC32 JEY32 JOU32 JYQ32 KIM32 KSI32 LCE32 LMA32 LVW32 MFS32 MPO32 MZK32 NJG32 NTC32 OCY32 OMU32 OWQ32 PGM32 PQI32 QAE32 QKA32 QTW32 RDS32 RNO32 RXK32 SHG32 SRC32 TAY32 TKU32 TUQ32 UEM32 UOI32 UYE32 VIA32 VRW32 WBS32 WLO32 WVK32 WVK36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WLO36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formula1>$P$9:$P$10</formula1>
    </dataValidation>
    <dataValidation type="list" allowBlank="1" showInputMessage="1" showErrorMessage="1" sqref="WVL983089:WVQ983089 WBT983089:WBY983089 VRX983089:VSC983089 VIB983089:VIG983089 UYF983089:UYK983089 UOJ983089:UOO983089 UEN983089:UES983089 TUR983089:TUW983089 TKV983089:TLA983089 TAZ983089:TBE983089 SRD983089:SRI983089 SHH983089:SHM983089 RXL983089:RXQ983089 RNP983089:RNU983089 RDT983089:RDY983089 QTX983089:QUC983089 QKB983089:QKG983089 QAF983089:QAK983089 PQJ983089:PQO983089 PGN983089:PGS983089 OWR983089:OWW983089 OMV983089:ONA983089 OCZ983089:ODE983089 NTD983089:NTI983089 NJH983089:NJM983089 MZL983089:MZQ983089 MPP983089:MPU983089 MFT983089:MFY983089 LVX983089:LWC983089 LMB983089:LMG983089 LCF983089:LCK983089 KSJ983089:KSO983089 KIN983089:KIS983089 JYR983089:JYW983089 JOV983089:JPA983089 JEZ983089:JFE983089 IVD983089:IVI983089 ILH983089:ILM983089 IBL983089:IBQ983089 HRP983089:HRU983089 HHT983089:HHY983089 GXX983089:GYC983089 GOB983089:GOG983089 GEF983089:GEK983089 FUJ983089:FUO983089 FKN983089:FKS983089 FAR983089:FAW983089 EQV983089:ERA983089 EGZ983089:EHE983089 DXD983089:DXI983089 DNH983089:DNM983089 DDL983089:DDQ983089 CTP983089:CTU983089 CJT983089:CJY983089 BZX983089:CAC983089 BQB983089:BQG983089 BGF983089:BGK983089 AWJ983089:AWO983089 AMN983089:AMS983089 ACR983089:ACW983089 SV983089:TA983089 IZ983089:JE983089 D983089:I983089 WVL917553:WVQ917553 WLP917553:WLU917553 WBT917553:WBY917553 VRX917553:VSC917553 VIB917553:VIG917553 UYF917553:UYK917553 UOJ917553:UOO917553 UEN917553:UES917553 TUR917553:TUW917553 TKV917553:TLA917553 TAZ917553:TBE917553 SRD917553:SRI917553 SHH917553:SHM917553 RXL917553:RXQ917553 RNP917553:RNU917553 RDT917553:RDY917553 QTX917553:QUC917553 QKB917553:QKG917553 QAF917553:QAK917553 PQJ917553:PQO917553 PGN917553:PGS917553 OWR917553:OWW917553 OMV917553:ONA917553 OCZ917553:ODE917553 NTD917553:NTI917553 NJH917553:NJM917553 MZL917553:MZQ917553 MPP917553:MPU917553 MFT917553:MFY917553 LVX917553:LWC917553 LMB917553:LMG917553 LCF917553:LCK917553 KSJ917553:KSO917553 KIN917553:KIS917553 JYR917553:JYW917553 JOV917553:JPA917553 JEZ917553:JFE917553 IVD917553:IVI917553 ILH917553:ILM917553 IBL917553:IBQ917553 HRP917553:HRU917553 HHT917553:HHY917553 GXX917553:GYC917553 GOB917553:GOG917553 GEF917553:GEK917553 FUJ917553:FUO917553 FKN917553:FKS917553 FAR917553:FAW917553 EQV917553:ERA917553 EGZ917553:EHE917553 DXD917553:DXI917553 DNH917553:DNM917553 DDL917553:DDQ917553 CTP917553:CTU917553 CJT917553:CJY917553 BZX917553:CAC917553 BQB917553:BQG917553 BGF917553:BGK917553 AWJ917553:AWO917553 AMN917553:AMS917553 ACR917553:ACW917553 SV917553:TA917553 IZ917553:JE917553 D917553:I917553 WVL852017:WVQ852017 WLP852017:WLU852017 WBT852017:WBY852017 VRX852017:VSC852017 VIB852017:VIG852017 UYF852017:UYK852017 UOJ852017:UOO852017 UEN852017:UES852017 TUR852017:TUW852017 TKV852017:TLA852017 TAZ852017:TBE852017 SRD852017:SRI852017 SHH852017:SHM852017 RXL852017:RXQ852017 RNP852017:RNU852017 RDT852017:RDY852017 QTX852017:QUC852017 QKB852017:QKG852017 QAF852017:QAK852017 PQJ852017:PQO852017 PGN852017:PGS852017 OWR852017:OWW852017 OMV852017:ONA852017 OCZ852017:ODE852017 NTD852017:NTI852017 NJH852017:NJM852017 MZL852017:MZQ852017 MPP852017:MPU852017 MFT852017:MFY852017 LVX852017:LWC852017 LMB852017:LMG852017 LCF852017:LCK852017 KSJ852017:KSO852017 KIN852017:KIS852017 JYR852017:JYW852017 JOV852017:JPA852017 JEZ852017:JFE852017 IVD852017:IVI852017 ILH852017:ILM852017 IBL852017:IBQ852017 HRP852017:HRU852017 HHT852017:HHY852017 GXX852017:GYC852017 GOB852017:GOG852017 GEF852017:GEK852017 FUJ852017:FUO852017 FKN852017:FKS852017 FAR852017:FAW852017 EQV852017:ERA852017 EGZ852017:EHE852017 DXD852017:DXI852017 DNH852017:DNM852017 DDL852017:DDQ852017 CTP852017:CTU852017 CJT852017:CJY852017 BZX852017:CAC852017 BQB852017:BQG852017 BGF852017:BGK852017 AWJ852017:AWO852017 AMN852017:AMS852017 ACR852017:ACW852017 SV852017:TA852017 IZ852017:JE852017 D852017:I852017 WVL786481:WVQ786481 WLP786481:WLU786481 WBT786481:WBY786481 VRX786481:VSC786481 VIB786481:VIG786481 UYF786481:UYK786481 UOJ786481:UOO786481 UEN786481:UES786481 TUR786481:TUW786481 TKV786481:TLA786481 TAZ786481:TBE786481 SRD786481:SRI786481 SHH786481:SHM786481 RXL786481:RXQ786481 RNP786481:RNU786481 RDT786481:RDY786481 QTX786481:QUC786481 QKB786481:QKG786481 QAF786481:QAK786481 PQJ786481:PQO786481 PGN786481:PGS786481 OWR786481:OWW786481 OMV786481:ONA786481 OCZ786481:ODE786481 NTD786481:NTI786481 NJH786481:NJM786481 MZL786481:MZQ786481 MPP786481:MPU786481 MFT786481:MFY786481 LVX786481:LWC786481 LMB786481:LMG786481 LCF786481:LCK786481 KSJ786481:KSO786481 KIN786481:KIS786481 JYR786481:JYW786481 JOV786481:JPA786481 JEZ786481:JFE786481 IVD786481:IVI786481 ILH786481:ILM786481 IBL786481:IBQ786481 HRP786481:HRU786481 HHT786481:HHY786481 GXX786481:GYC786481 GOB786481:GOG786481 GEF786481:GEK786481 FUJ786481:FUO786481 FKN786481:FKS786481 FAR786481:FAW786481 EQV786481:ERA786481 EGZ786481:EHE786481 DXD786481:DXI786481 DNH786481:DNM786481 DDL786481:DDQ786481 CTP786481:CTU786481 CJT786481:CJY786481 BZX786481:CAC786481 BQB786481:BQG786481 BGF786481:BGK786481 AWJ786481:AWO786481 AMN786481:AMS786481 ACR786481:ACW786481 SV786481:TA786481 IZ786481:JE786481 D786481:I786481 WVL720945:WVQ720945 WLP720945:WLU720945 WBT720945:WBY720945 VRX720945:VSC720945 VIB720945:VIG720945 UYF720945:UYK720945 UOJ720945:UOO720945 UEN720945:UES720945 TUR720945:TUW720945 TKV720945:TLA720945 TAZ720945:TBE720945 SRD720945:SRI720945 SHH720945:SHM720945 RXL720945:RXQ720945 RNP720945:RNU720945 RDT720945:RDY720945 QTX720945:QUC720945 QKB720945:QKG720945 QAF720945:QAK720945 PQJ720945:PQO720945 PGN720945:PGS720945 OWR720945:OWW720945 OMV720945:ONA720945 OCZ720945:ODE720945 NTD720945:NTI720945 NJH720945:NJM720945 MZL720945:MZQ720945 MPP720945:MPU720945 MFT720945:MFY720945 LVX720945:LWC720945 LMB720945:LMG720945 LCF720945:LCK720945 KSJ720945:KSO720945 KIN720945:KIS720945 JYR720945:JYW720945 JOV720945:JPA720945 JEZ720945:JFE720945 IVD720945:IVI720945 ILH720945:ILM720945 IBL720945:IBQ720945 HRP720945:HRU720945 HHT720945:HHY720945 GXX720945:GYC720945 GOB720945:GOG720945 GEF720945:GEK720945 FUJ720945:FUO720945 FKN720945:FKS720945 FAR720945:FAW720945 EQV720945:ERA720945 EGZ720945:EHE720945 DXD720945:DXI720945 DNH720945:DNM720945 DDL720945:DDQ720945 CTP720945:CTU720945 CJT720945:CJY720945 BZX720945:CAC720945 BQB720945:BQG720945 BGF720945:BGK720945 AWJ720945:AWO720945 AMN720945:AMS720945 ACR720945:ACW720945 SV720945:TA720945 IZ720945:JE720945 D720945:I720945 WVL655409:WVQ655409 WLP655409:WLU655409 WBT655409:WBY655409 VRX655409:VSC655409 VIB655409:VIG655409 UYF655409:UYK655409 UOJ655409:UOO655409 UEN655409:UES655409 TUR655409:TUW655409 TKV655409:TLA655409 TAZ655409:TBE655409 SRD655409:SRI655409 SHH655409:SHM655409 RXL655409:RXQ655409 RNP655409:RNU655409 RDT655409:RDY655409 QTX655409:QUC655409 QKB655409:QKG655409 QAF655409:QAK655409 PQJ655409:PQO655409 PGN655409:PGS655409 OWR655409:OWW655409 OMV655409:ONA655409 OCZ655409:ODE655409 NTD655409:NTI655409 NJH655409:NJM655409 MZL655409:MZQ655409 MPP655409:MPU655409 MFT655409:MFY655409 LVX655409:LWC655409 LMB655409:LMG655409 LCF655409:LCK655409 KSJ655409:KSO655409 KIN655409:KIS655409 JYR655409:JYW655409 JOV655409:JPA655409 JEZ655409:JFE655409 IVD655409:IVI655409 ILH655409:ILM655409 IBL655409:IBQ655409 HRP655409:HRU655409 HHT655409:HHY655409 GXX655409:GYC655409 GOB655409:GOG655409 GEF655409:GEK655409 FUJ655409:FUO655409 FKN655409:FKS655409 FAR655409:FAW655409 EQV655409:ERA655409 EGZ655409:EHE655409 DXD655409:DXI655409 DNH655409:DNM655409 DDL655409:DDQ655409 CTP655409:CTU655409 CJT655409:CJY655409 BZX655409:CAC655409 BQB655409:BQG655409 BGF655409:BGK655409 AWJ655409:AWO655409 AMN655409:AMS655409 ACR655409:ACW655409 SV655409:TA655409 IZ655409:JE655409 D655409:I655409 WVL589873:WVQ589873 WLP589873:WLU589873 WBT589873:WBY589873 VRX589873:VSC589873 VIB589873:VIG589873 UYF589873:UYK589873 UOJ589873:UOO589873 UEN589873:UES589873 TUR589873:TUW589873 TKV589873:TLA589873 TAZ589873:TBE589873 SRD589873:SRI589873 SHH589873:SHM589873 RXL589873:RXQ589873 RNP589873:RNU589873 RDT589873:RDY589873 QTX589873:QUC589873 QKB589873:QKG589873 QAF589873:QAK589873 PQJ589873:PQO589873 PGN589873:PGS589873 OWR589873:OWW589873 OMV589873:ONA589873 OCZ589873:ODE589873 NTD589873:NTI589873 NJH589873:NJM589873 MZL589873:MZQ589873 MPP589873:MPU589873 MFT589873:MFY589873 LVX589873:LWC589873 LMB589873:LMG589873 LCF589873:LCK589873 KSJ589873:KSO589873 KIN589873:KIS589873 JYR589873:JYW589873 JOV589873:JPA589873 JEZ589873:JFE589873 IVD589873:IVI589873 ILH589873:ILM589873 IBL589873:IBQ589873 HRP589873:HRU589873 HHT589873:HHY589873 GXX589873:GYC589873 GOB589873:GOG589873 GEF589873:GEK589873 FUJ589873:FUO589873 FKN589873:FKS589873 FAR589873:FAW589873 EQV589873:ERA589873 EGZ589873:EHE589873 DXD589873:DXI589873 DNH589873:DNM589873 DDL589873:DDQ589873 CTP589873:CTU589873 CJT589873:CJY589873 BZX589873:CAC589873 BQB589873:BQG589873 BGF589873:BGK589873 AWJ589873:AWO589873 AMN589873:AMS589873 ACR589873:ACW589873 SV589873:TA589873 IZ589873:JE589873 D589873:I589873 WVL524337:WVQ524337 WLP524337:WLU524337 WBT524337:WBY524337 VRX524337:VSC524337 VIB524337:VIG524337 UYF524337:UYK524337 UOJ524337:UOO524337 UEN524337:UES524337 TUR524337:TUW524337 TKV524337:TLA524337 TAZ524337:TBE524337 SRD524337:SRI524337 SHH524337:SHM524337 RXL524337:RXQ524337 RNP524337:RNU524337 RDT524337:RDY524337 QTX524337:QUC524337 QKB524337:QKG524337 QAF524337:QAK524337 PQJ524337:PQO524337 PGN524337:PGS524337 OWR524337:OWW524337 OMV524337:ONA524337 OCZ524337:ODE524337 NTD524337:NTI524337 NJH524337:NJM524337 MZL524337:MZQ524337 MPP524337:MPU524337 MFT524337:MFY524337 LVX524337:LWC524337 LMB524337:LMG524337 LCF524337:LCK524337 KSJ524337:KSO524337 KIN524337:KIS524337 JYR524337:JYW524337 JOV524337:JPA524337 JEZ524337:JFE524337 IVD524337:IVI524337 ILH524337:ILM524337 IBL524337:IBQ524337 HRP524337:HRU524337 HHT524337:HHY524337 GXX524337:GYC524337 GOB524337:GOG524337 GEF524337:GEK524337 FUJ524337:FUO524337 FKN524337:FKS524337 FAR524337:FAW524337 EQV524337:ERA524337 EGZ524337:EHE524337 DXD524337:DXI524337 DNH524337:DNM524337 DDL524337:DDQ524337 CTP524337:CTU524337 CJT524337:CJY524337 BZX524337:CAC524337 BQB524337:BQG524337 BGF524337:BGK524337 AWJ524337:AWO524337 AMN524337:AMS524337 ACR524337:ACW524337 SV524337:TA524337 IZ524337:JE524337 D524337:I524337 WVL458801:WVQ458801 WLP458801:WLU458801 WBT458801:WBY458801 VRX458801:VSC458801 VIB458801:VIG458801 UYF458801:UYK458801 UOJ458801:UOO458801 UEN458801:UES458801 TUR458801:TUW458801 TKV458801:TLA458801 TAZ458801:TBE458801 SRD458801:SRI458801 SHH458801:SHM458801 RXL458801:RXQ458801 RNP458801:RNU458801 RDT458801:RDY458801 QTX458801:QUC458801 QKB458801:QKG458801 QAF458801:QAK458801 PQJ458801:PQO458801 PGN458801:PGS458801 OWR458801:OWW458801 OMV458801:ONA458801 OCZ458801:ODE458801 NTD458801:NTI458801 NJH458801:NJM458801 MZL458801:MZQ458801 MPP458801:MPU458801 MFT458801:MFY458801 LVX458801:LWC458801 LMB458801:LMG458801 LCF458801:LCK458801 KSJ458801:KSO458801 KIN458801:KIS458801 JYR458801:JYW458801 JOV458801:JPA458801 JEZ458801:JFE458801 IVD458801:IVI458801 ILH458801:ILM458801 IBL458801:IBQ458801 HRP458801:HRU458801 HHT458801:HHY458801 GXX458801:GYC458801 GOB458801:GOG458801 GEF458801:GEK458801 FUJ458801:FUO458801 FKN458801:FKS458801 FAR458801:FAW458801 EQV458801:ERA458801 EGZ458801:EHE458801 DXD458801:DXI458801 DNH458801:DNM458801 DDL458801:DDQ458801 CTP458801:CTU458801 CJT458801:CJY458801 BZX458801:CAC458801 BQB458801:BQG458801 BGF458801:BGK458801 AWJ458801:AWO458801 AMN458801:AMS458801 ACR458801:ACW458801 SV458801:TA458801 IZ458801:JE458801 D458801:I458801 WVL393265:WVQ393265 WLP393265:WLU393265 WBT393265:WBY393265 VRX393265:VSC393265 VIB393265:VIG393265 UYF393265:UYK393265 UOJ393265:UOO393265 UEN393265:UES393265 TUR393265:TUW393265 TKV393265:TLA393265 TAZ393265:TBE393265 SRD393265:SRI393265 SHH393265:SHM393265 RXL393265:RXQ393265 RNP393265:RNU393265 RDT393265:RDY393265 QTX393265:QUC393265 QKB393265:QKG393265 QAF393265:QAK393265 PQJ393265:PQO393265 PGN393265:PGS393265 OWR393265:OWW393265 OMV393265:ONA393265 OCZ393265:ODE393265 NTD393265:NTI393265 NJH393265:NJM393265 MZL393265:MZQ393265 MPP393265:MPU393265 MFT393265:MFY393265 LVX393265:LWC393265 LMB393265:LMG393265 LCF393265:LCK393265 KSJ393265:KSO393265 KIN393265:KIS393265 JYR393265:JYW393265 JOV393265:JPA393265 JEZ393265:JFE393265 IVD393265:IVI393265 ILH393265:ILM393265 IBL393265:IBQ393265 HRP393265:HRU393265 HHT393265:HHY393265 GXX393265:GYC393265 GOB393265:GOG393265 GEF393265:GEK393265 FUJ393265:FUO393265 FKN393265:FKS393265 FAR393265:FAW393265 EQV393265:ERA393265 EGZ393265:EHE393265 DXD393265:DXI393265 DNH393265:DNM393265 DDL393265:DDQ393265 CTP393265:CTU393265 CJT393265:CJY393265 BZX393265:CAC393265 BQB393265:BQG393265 BGF393265:BGK393265 AWJ393265:AWO393265 AMN393265:AMS393265 ACR393265:ACW393265 SV393265:TA393265 IZ393265:JE393265 D393265:I393265 WVL327729:WVQ327729 WLP327729:WLU327729 WBT327729:WBY327729 VRX327729:VSC327729 VIB327729:VIG327729 UYF327729:UYK327729 UOJ327729:UOO327729 UEN327729:UES327729 TUR327729:TUW327729 TKV327729:TLA327729 TAZ327729:TBE327729 SRD327729:SRI327729 SHH327729:SHM327729 RXL327729:RXQ327729 RNP327729:RNU327729 RDT327729:RDY327729 QTX327729:QUC327729 QKB327729:QKG327729 QAF327729:QAK327729 PQJ327729:PQO327729 PGN327729:PGS327729 OWR327729:OWW327729 OMV327729:ONA327729 OCZ327729:ODE327729 NTD327729:NTI327729 NJH327729:NJM327729 MZL327729:MZQ327729 MPP327729:MPU327729 MFT327729:MFY327729 LVX327729:LWC327729 LMB327729:LMG327729 LCF327729:LCK327729 KSJ327729:KSO327729 KIN327729:KIS327729 JYR327729:JYW327729 JOV327729:JPA327729 JEZ327729:JFE327729 IVD327729:IVI327729 ILH327729:ILM327729 IBL327729:IBQ327729 HRP327729:HRU327729 HHT327729:HHY327729 GXX327729:GYC327729 GOB327729:GOG327729 GEF327729:GEK327729 FUJ327729:FUO327729 FKN327729:FKS327729 FAR327729:FAW327729 EQV327729:ERA327729 EGZ327729:EHE327729 DXD327729:DXI327729 DNH327729:DNM327729 DDL327729:DDQ327729 CTP327729:CTU327729 CJT327729:CJY327729 BZX327729:CAC327729 BQB327729:BQG327729 BGF327729:BGK327729 AWJ327729:AWO327729 AMN327729:AMS327729 ACR327729:ACW327729 SV327729:TA327729 IZ327729:JE327729 D327729:I327729 WVL262193:WVQ262193 WLP262193:WLU262193 WBT262193:WBY262193 VRX262193:VSC262193 VIB262193:VIG262193 UYF262193:UYK262193 UOJ262193:UOO262193 UEN262193:UES262193 TUR262193:TUW262193 TKV262193:TLA262193 TAZ262193:TBE262193 SRD262193:SRI262193 SHH262193:SHM262193 RXL262193:RXQ262193 RNP262193:RNU262193 RDT262193:RDY262193 QTX262193:QUC262193 QKB262193:QKG262193 QAF262193:QAK262193 PQJ262193:PQO262193 PGN262193:PGS262193 OWR262193:OWW262193 OMV262193:ONA262193 OCZ262193:ODE262193 NTD262193:NTI262193 NJH262193:NJM262193 MZL262193:MZQ262193 MPP262193:MPU262193 MFT262193:MFY262193 LVX262193:LWC262193 LMB262193:LMG262193 LCF262193:LCK262193 KSJ262193:KSO262193 KIN262193:KIS262193 JYR262193:JYW262193 JOV262193:JPA262193 JEZ262193:JFE262193 IVD262193:IVI262193 ILH262193:ILM262193 IBL262193:IBQ262193 HRP262193:HRU262193 HHT262193:HHY262193 GXX262193:GYC262193 GOB262193:GOG262193 GEF262193:GEK262193 FUJ262193:FUO262193 FKN262193:FKS262193 FAR262193:FAW262193 EQV262193:ERA262193 EGZ262193:EHE262193 DXD262193:DXI262193 DNH262193:DNM262193 DDL262193:DDQ262193 CTP262193:CTU262193 CJT262193:CJY262193 BZX262193:CAC262193 BQB262193:BQG262193 BGF262193:BGK262193 AWJ262193:AWO262193 AMN262193:AMS262193 ACR262193:ACW262193 SV262193:TA262193 IZ262193:JE262193 D262193:I262193 WVL196657:WVQ196657 WLP196657:WLU196657 WBT196657:WBY196657 VRX196657:VSC196657 VIB196657:VIG196657 UYF196657:UYK196657 UOJ196657:UOO196657 UEN196657:UES196657 TUR196657:TUW196657 TKV196657:TLA196657 TAZ196657:TBE196657 SRD196657:SRI196657 SHH196657:SHM196657 RXL196657:RXQ196657 RNP196657:RNU196657 RDT196657:RDY196657 QTX196657:QUC196657 QKB196657:QKG196657 QAF196657:QAK196657 PQJ196657:PQO196657 PGN196657:PGS196657 OWR196657:OWW196657 OMV196657:ONA196657 OCZ196657:ODE196657 NTD196657:NTI196657 NJH196657:NJM196657 MZL196657:MZQ196657 MPP196657:MPU196657 MFT196657:MFY196657 LVX196657:LWC196657 LMB196657:LMG196657 LCF196657:LCK196657 KSJ196657:KSO196657 KIN196657:KIS196657 JYR196657:JYW196657 JOV196657:JPA196657 JEZ196657:JFE196657 IVD196657:IVI196657 ILH196657:ILM196657 IBL196657:IBQ196657 HRP196657:HRU196657 HHT196657:HHY196657 GXX196657:GYC196657 GOB196657:GOG196657 GEF196657:GEK196657 FUJ196657:FUO196657 FKN196657:FKS196657 FAR196657:FAW196657 EQV196657:ERA196657 EGZ196657:EHE196657 DXD196657:DXI196657 DNH196657:DNM196657 DDL196657:DDQ196657 CTP196657:CTU196657 CJT196657:CJY196657 BZX196657:CAC196657 BQB196657:BQG196657 BGF196657:BGK196657 AWJ196657:AWO196657 AMN196657:AMS196657 ACR196657:ACW196657 SV196657:TA196657 IZ196657:JE196657 D196657:I196657 WVL131121:WVQ131121 WLP131121:WLU131121 WBT131121:WBY131121 VRX131121:VSC131121 VIB131121:VIG131121 UYF131121:UYK131121 UOJ131121:UOO131121 UEN131121:UES131121 TUR131121:TUW131121 TKV131121:TLA131121 TAZ131121:TBE131121 SRD131121:SRI131121 SHH131121:SHM131121 RXL131121:RXQ131121 RNP131121:RNU131121 RDT131121:RDY131121 QTX131121:QUC131121 QKB131121:QKG131121 QAF131121:QAK131121 PQJ131121:PQO131121 PGN131121:PGS131121 OWR131121:OWW131121 OMV131121:ONA131121 OCZ131121:ODE131121 NTD131121:NTI131121 NJH131121:NJM131121 MZL131121:MZQ131121 MPP131121:MPU131121 MFT131121:MFY131121 LVX131121:LWC131121 LMB131121:LMG131121 LCF131121:LCK131121 KSJ131121:KSO131121 KIN131121:KIS131121 JYR131121:JYW131121 JOV131121:JPA131121 JEZ131121:JFE131121 IVD131121:IVI131121 ILH131121:ILM131121 IBL131121:IBQ131121 HRP131121:HRU131121 HHT131121:HHY131121 GXX131121:GYC131121 GOB131121:GOG131121 GEF131121:GEK131121 FUJ131121:FUO131121 FKN131121:FKS131121 FAR131121:FAW131121 EQV131121:ERA131121 EGZ131121:EHE131121 DXD131121:DXI131121 DNH131121:DNM131121 DDL131121:DDQ131121 CTP131121:CTU131121 CJT131121:CJY131121 BZX131121:CAC131121 BQB131121:BQG131121 BGF131121:BGK131121 AWJ131121:AWO131121 AMN131121:AMS131121 ACR131121:ACW131121 SV131121:TA131121 IZ131121:JE131121 D131121:I131121 WVL65585:WVQ65585 WLP65585:WLU65585 WBT65585:WBY65585 VRX65585:VSC65585 VIB65585:VIG65585 UYF65585:UYK65585 UOJ65585:UOO65585 UEN65585:UES65585 TUR65585:TUW65585 TKV65585:TLA65585 TAZ65585:TBE65585 SRD65585:SRI65585 SHH65585:SHM65585 RXL65585:RXQ65585 RNP65585:RNU65585 RDT65585:RDY65585 QTX65585:QUC65585 QKB65585:QKG65585 QAF65585:QAK65585 PQJ65585:PQO65585 PGN65585:PGS65585 OWR65585:OWW65585 OMV65585:ONA65585 OCZ65585:ODE65585 NTD65585:NTI65585 NJH65585:NJM65585 MZL65585:MZQ65585 MPP65585:MPU65585 MFT65585:MFY65585 LVX65585:LWC65585 LMB65585:LMG65585 LCF65585:LCK65585 KSJ65585:KSO65585 KIN65585:KIS65585 JYR65585:JYW65585 JOV65585:JPA65585 JEZ65585:JFE65585 IVD65585:IVI65585 ILH65585:ILM65585 IBL65585:IBQ65585 HRP65585:HRU65585 HHT65585:HHY65585 GXX65585:GYC65585 GOB65585:GOG65585 GEF65585:GEK65585 FUJ65585:FUO65585 FKN65585:FKS65585 FAR65585:FAW65585 EQV65585:ERA65585 EGZ65585:EHE65585 DXD65585:DXI65585 DNH65585:DNM65585 DDL65585:DDQ65585 CTP65585:CTU65585 CJT65585:CJY65585 BZX65585:CAC65585 BQB65585:BQG65585 BGF65585:BGK65585 AWJ65585:AWO65585 AMN65585:AMS65585 ACR65585:ACW65585 SV65585:TA65585 IZ65585:JE65585 D65585:I65585 IZ30:JE30 SV30:TA30 ACR30:ACW30 AMN30:AMS30 AWJ30:AWO30 BGF30:BGK30 BQB30:BQG30 BZX30:CAC30 CJT30:CJY30 CTP30:CTU30 DDL30:DDQ30 DNH30:DNM30 DXD30:DXI30 EGZ30:EHE30 EQV30:ERA30 FAR30:FAW30 FKN30:FKS30 FUJ30:FUO30 GEF30:GEK30 GOB30:GOG30 GXX30:GYC30 HHT30:HHY30 HRP30:HRU30 IBL30:IBQ30 ILH30:ILM30 IVD30:IVI30 JEZ30:JFE30 JOV30:JPA30 JYR30:JYW30 KIN30:KIS30 KSJ30:KSO30 LCF30:LCK30 LMB30:LMG30 LVX30:LWC30 MFT30:MFY30 MPP30:MPU30 MZL30:MZQ30 NJH30:NJM30 NTD30:NTI30 OCZ30:ODE30 OMV30:ONA30 OWR30:OWW30 PGN30:PGS30 PQJ30:PQO30 QAF30:QAK30 QKB30:QKG30 QTX30:QUC30 RDT30:RDY30 RNP30:RNU30 RXL30:RXQ30 SHH30:SHM30 SRD30:SRI30 TAZ30:TBE30 TKV30:TLA30 TUR30:TUW30 UEN30:UES30 UOJ30:UOO30 UYF30:UYK30 VIB30:VIG30 VRX30:VSC30 WBT30:WBY30 WLP30:WLU30 WVL30:WVQ30 WLP983089:WLU983089">
      <formula1>$O$9:$O$27</formula1>
    </dataValidation>
    <dataValidation type="list" allowBlank="1" showInputMessage="1" showErrorMessage="1" sqref="WVM983107:WVQ983107 WLQ983107:WLU983107 WBU983107:WBY983107 VRY983107:VSC983107 VIC983107:VIG983107 UYG983107:UYK983107 UOK983107:UOO983107 UEO983107:UES983107 TUS983107:TUW983107 TKW983107:TLA983107 TBA983107:TBE983107 SRE983107:SRI983107 SHI983107:SHM983107 RXM983107:RXQ983107 RNQ983107:RNU983107 RDU983107:RDY983107 QTY983107:QUC983107 QKC983107:QKG983107 QAG983107:QAK983107 PQK983107:PQO983107 PGO983107:PGS983107 OWS983107:OWW983107 OMW983107:ONA983107 ODA983107:ODE983107 NTE983107:NTI983107 NJI983107:NJM983107 MZM983107:MZQ983107 MPQ983107:MPU983107 MFU983107:MFY983107 LVY983107:LWC983107 LMC983107:LMG983107 LCG983107:LCK983107 KSK983107:KSO983107 KIO983107:KIS983107 JYS983107:JYW983107 JOW983107:JPA983107 JFA983107:JFE983107 IVE983107:IVI983107 ILI983107:ILM983107 IBM983107:IBQ983107 HRQ983107:HRU983107 HHU983107:HHY983107 GXY983107:GYC983107 GOC983107:GOG983107 GEG983107:GEK983107 FUK983107:FUO983107 FKO983107:FKS983107 FAS983107:FAW983107 EQW983107:ERA983107 EHA983107:EHE983107 DXE983107:DXI983107 DNI983107:DNM983107 DDM983107:DDQ983107 CTQ983107:CTU983107 CJU983107:CJY983107 BZY983107:CAC983107 BQC983107:BQG983107 BGG983107:BGK983107 AWK983107:AWO983107 AMO983107:AMS983107 ACS983107:ACW983107 SW983107:TA983107 JA983107:JE983107 E983107:I983107 WVM917571:WVQ917571 WLQ917571:WLU917571 WBU917571:WBY917571 VRY917571:VSC917571 VIC917571:VIG917571 UYG917571:UYK917571 UOK917571:UOO917571 UEO917571:UES917571 TUS917571:TUW917571 TKW917571:TLA917571 TBA917571:TBE917571 SRE917571:SRI917571 SHI917571:SHM917571 RXM917571:RXQ917571 RNQ917571:RNU917571 RDU917571:RDY917571 QTY917571:QUC917571 QKC917571:QKG917571 QAG917571:QAK917571 PQK917571:PQO917571 PGO917571:PGS917571 OWS917571:OWW917571 OMW917571:ONA917571 ODA917571:ODE917571 NTE917571:NTI917571 NJI917571:NJM917571 MZM917571:MZQ917571 MPQ917571:MPU917571 MFU917571:MFY917571 LVY917571:LWC917571 LMC917571:LMG917571 LCG917571:LCK917571 KSK917571:KSO917571 KIO917571:KIS917571 JYS917571:JYW917571 JOW917571:JPA917571 JFA917571:JFE917571 IVE917571:IVI917571 ILI917571:ILM917571 IBM917571:IBQ917571 HRQ917571:HRU917571 HHU917571:HHY917571 GXY917571:GYC917571 GOC917571:GOG917571 GEG917571:GEK917571 FUK917571:FUO917571 FKO917571:FKS917571 FAS917571:FAW917571 EQW917571:ERA917571 EHA917571:EHE917571 DXE917571:DXI917571 DNI917571:DNM917571 DDM917571:DDQ917571 CTQ917571:CTU917571 CJU917571:CJY917571 BZY917571:CAC917571 BQC917571:BQG917571 BGG917571:BGK917571 AWK917571:AWO917571 AMO917571:AMS917571 ACS917571:ACW917571 SW917571:TA917571 JA917571:JE917571 E917571:I917571 WVM852035:WVQ852035 WLQ852035:WLU852035 WBU852035:WBY852035 VRY852035:VSC852035 VIC852035:VIG852035 UYG852035:UYK852035 UOK852035:UOO852035 UEO852035:UES852035 TUS852035:TUW852035 TKW852035:TLA852035 TBA852035:TBE852035 SRE852035:SRI852035 SHI852035:SHM852035 RXM852035:RXQ852035 RNQ852035:RNU852035 RDU852035:RDY852035 QTY852035:QUC852035 QKC852035:QKG852035 QAG852035:QAK852035 PQK852035:PQO852035 PGO852035:PGS852035 OWS852035:OWW852035 OMW852035:ONA852035 ODA852035:ODE852035 NTE852035:NTI852035 NJI852035:NJM852035 MZM852035:MZQ852035 MPQ852035:MPU852035 MFU852035:MFY852035 LVY852035:LWC852035 LMC852035:LMG852035 LCG852035:LCK852035 KSK852035:KSO852035 KIO852035:KIS852035 JYS852035:JYW852035 JOW852035:JPA852035 JFA852035:JFE852035 IVE852035:IVI852035 ILI852035:ILM852035 IBM852035:IBQ852035 HRQ852035:HRU852035 HHU852035:HHY852035 GXY852035:GYC852035 GOC852035:GOG852035 GEG852035:GEK852035 FUK852035:FUO852035 FKO852035:FKS852035 FAS852035:FAW852035 EQW852035:ERA852035 EHA852035:EHE852035 DXE852035:DXI852035 DNI852035:DNM852035 DDM852035:DDQ852035 CTQ852035:CTU852035 CJU852035:CJY852035 BZY852035:CAC852035 BQC852035:BQG852035 BGG852035:BGK852035 AWK852035:AWO852035 AMO852035:AMS852035 ACS852035:ACW852035 SW852035:TA852035 JA852035:JE852035 E852035:I852035 WVM786499:WVQ786499 WLQ786499:WLU786499 WBU786499:WBY786499 VRY786499:VSC786499 VIC786499:VIG786499 UYG786499:UYK786499 UOK786499:UOO786499 UEO786499:UES786499 TUS786499:TUW786499 TKW786499:TLA786499 TBA786499:TBE786499 SRE786499:SRI786499 SHI786499:SHM786499 RXM786499:RXQ786499 RNQ786499:RNU786499 RDU786499:RDY786499 QTY786499:QUC786499 QKC786499:QKG786499 QAG786499:QAK786499 PQK786499:PQO786499 PGO786499:PGS786499 OWS786499:OWW786499 OMW786499:ONA786499 ODA786499:ODE786499 NTE786499:NTI786499 NJI786499:NJM786499 MZM786499:MZQ786499 MPQ786499:MPU786499 MFU786499:MFY786499 LVY786499:LWC786499 LMC786499:LMG786499 LCG786499:LCK786499 KSK786499:KSO786499 KIO786499:KIS786499 JYS786499:JYW786499 JOW786499:JPA786499 JFA786499:JFE786499 IVE786499:IVI786499 ILI786499:ILM786499 IBM786499:IBQ786499 HRQ786499:HRU786499 HHU786499:HHY786499 GXY786499:GYC786499 GOC786499:GOG786499 GEG786499:GEK786499 FUK786499:FUO786499 FKO786499:FKS786499 FAS786499:FAW786499 EQW786499:ERA786499 EHA786499:EHE786499 DXE786499:DXI786499 DNI786499:DNM786499 DDM786499:DDQ786499 CTQ786499:CTU786499 CJU786499:CJY786499 BZY786499:CAC786499 BQC786499:BQG786499 BGG786499:BGK786499 AWK786499:AWO786499 AMO786499:AMS786499 ACS786499:ACW786499 SW786499:TA786499 JA786499:JE786499 E786499:I786499 WVM720963:WVQ720963 WLQ720963:WLU720963 WBU720963:WBY720963 VRY720963:VSC720963 VIC720963:VIG720963 UYG720963:UYK720963 UOK720963:UOO720963 UEO720963:UES720963 TUS720963:TUW720963 TKW720963:TLA720963 TBA720963:TBE720963 SRE720963:SRI720963 SHI720963:SHM720963 RXM720963:RXQ720963 RNQ720963:RNU720963 RDU720963:RDY720963 QTY720963:QUC720963 QKC720963:QKG720963 QAG720963:QAK720963 PQK720963:PQO720963 PGO720963:PGS720963 OWS720963:OWW720963 OMW720963:ONA720963 ODA720963:ODE720963 NTE720963:NTI720963 NJI720963:NJM720963 MZM720963:MZQ720963 MPQ720963:MPU720963 MFU720963:MFY720963 LVY720963:LWC720963 LMC720963:LMG720963 LCG720963:LCK720963 KSK720963:KSO720963 KIO720963:KIS720963 JYS720963:JYW720963 JOW720963:JPA720963 JFA720963:JFE720963 IVE720963:IVI720963 ILI720963:ILM720963 IBM720963:IBQ720963 HRQ720963:HRU720963 HHU720963:HHY720963 GXY720963:GYC720963 GOC720963:GOG720963 GEG720963:GEK720963 FUK720963:FUO720963 FKO720963:FKS720963 FAS720963:FAW720963 EQW720963:ERA720963 EHA720963:EHE720963 DXE720963:DXI720963 DNI720963:DNM720963 DDM720963:DDQ720963 CTQ720963:CTU720963 CJU720963:CJY720963 BZY720963:CAC720963 BQC720963:BQG720963 BGG720963:BGK720963 AWK720963:AWO720963 AMO720963:AMS720963 ACS720963:ACW720963 SW720963:TA720963 JA720963:JE720963 E720963:I720963 WVM655427:WVQ655427 WLQ655427:WLU655427 WBU655427:WBY655427 VRY655427:VSC655427 VIC655427:VIG655427 UYG655427:UYK655427 UOK655427:UOO655427 UEO655427:UES655427 TUS655427:TUW655427 TKW655427:TLA655427 TBA655427:TBE655427 SRE655427:SRI655427 SHI655427:SHM655427 RXM655427:RXQ655427 RNQ655427:RNU655427 RDU655427:RDY655427 QTY655427:QUC655427 QKC655427:QKG655427 QAG655427:QAK655427 PQK655427:PQO655427 PGO655427:PGS655427 OWS655427:OWW655427 OMW655427:ONA655427 ODA655427:ODE655427 NTE655427:NTI655427 NJI655427:NJM655427 MZM655427:MZQ655427 MPQ655427:MPU655427 MFU655427:MFY655427 LVY655427:LWC655427 LMC655427:LMG655427 LCG655427:LCK655427 KSK655427:KSO655427 KIO655427:KIS655427 JYS655427:JYW655427 JOW655427:JPA655427 JFA655427:JFE655427 IVE655427:IVI655427 ILI655427:ILM655427 IBM655427:IBQ655427 HRQ655427:HRU655427 HHU655427:HHY655427 GXY655427:GYC655427 GOC655427:GOG655427 GEG655427:GEK655427 FUK655427:FUO655427 FKO655427:FKS655427 FAS655427:FAW655427 EQW655427:ERA655427 EHA655427:EHE655427 DXE655427:DXI655427 DNI655427:DNM655427 DDM655427:DDQ655427 CTQ655427:CTU655427 CJU655427:CJY655427 BZY655427:CAC655427 BQC655427:BQG655427 BGG655427:BGK655427 AWK655427:AWO655427 AMO655427:AMS655427 ACS655427:ACW655427 SW655427:TA655427 JA655427:JE655427 E655427:I655427 WVM589891:WVQ589891 WLQ589891:WLU589891 WBU589891:WBY589891 VRY589891:VSC589891 VIC589891:VIG589891 UYG589891:UYK589891 UOK589891:UOO589891 UEO589891:UES589891 TUS589891:TUW589891 TKW589891:TLA589891 TBA589891:TBE589891 SRE589891:SRI589891 SHI589891:SHM589891 RXM589891:RXQ589891 RNQ589891:RNU589891 RDU589891:RDY589891 QTY589891:QUC589891 QKC589891:QKG589891 QAG589891:QAK589891 PQK589891:PQO589891 PGO589891:PGS589891 OWS589891:OWW589891 OMW589891:ONA589891 ODA589891:ODE589891 NTE589891:NTI589891 NJI589891:NJM589891 MZM589891:MZQ589891 MPQ589891:MPU589891 MFU589891:MFY589891 LVY589891:LWC589891 LMC589891:LMG589891 LCG589891:LCK589891 KSK589891:KSO589891 KIO589891:KIS589891 JYS589891:JYW589891 JOW589891:JPA589891 JFA589891:JFE589891 IVE589891:IVI589891 ILI589891:ILM589891 IBM589891:IBQ589891 HRQ589891:HRU589891 HHU589891:HHY589891 GXY589891:GYC589891 GOC589891:GOG589891 GEG589891:GEK589891 FUK589891:FUO589891 FKO589891:FKS589891 FAS589891:FAW589891 EQW589891:ERA589891 EHA589891:EHE589891 DXE589891:DXI589891 DNI589891:DNM589891 DDM589891:DDQ589891 CTQ589891:CTU589891 CJU589891:CJY589891 BZY589891:CAC589891 BQC589891:BQG589891 BGG589891:BGK589891 AWK589891:AWO589891 AMO589891:AMS589891 ACS589891:ACW589891 SW589891:TA589891 JA589891:JE589891 E589891:I589891 WVM524355:WVQ524355 WLQ524355:WLU524355 WBU524355:WBY524355 VRY524355:VSC524355 VIC524355:VIG524355 UYG524355:UYK524355 UOK524355:UOO524355 UEO524355:UES524355 TUS524355:TUW524355 TKW524355:TLA524355 TBA524355:TBE524355 SRE524355:SRI524355 SHI524355:SHM524355 RXM524355:RXQ524355 RNQ524355:RNU524355 RDU524355:RDY524355 QTY524355:QUC524355 QKC524355:QKG524355 QAG524355:QAK524355 PQK524355:PQO524355 PGO524355:PGS524355 OWS524355:OWW524355 OMW524355:ONA524355 ODA524355:ODE524355 NTE524355:NTI524355 NJI524355:NJM524355 MZM524355:MZQ524355 MPQ524355:MPU524355 MFU524355:MFY524355 LVY524355:LWC524355 LMC524355:LMG524355 LCG524355:LCK524355 KSK524355:KSO524355 KIO524355:KIS524355 JYS524355:JYW524355 JOW524355:JPA524355 JFA524355:JFE524355 IVE524355:IVI524355 ILI524355:ILM524355 IBM524355:IBQ524355 HRQ524355:HRU524355 HHU524355:HHY524355 GXY524355:GYC524355 GOC524355:GOG524355 GEG524355:GEK524355 FUK524355:FUO524355 FKO524355:FKS524355 FAS524355:FAW524355 EQW524355:ERA524355 EHA524355:EHE524355 DXE524355:DXI524355 DNI524355:DNM524355 DDM524355:DDQ524355 CTQ524355:CTU524355 CJU524355:CJY524355 BZY524355:CAC524355 BQC524355:BQG524355 BGG524355:BGK524355 AWK524355:AWO524355 AMO524355:AMS524355 ACS524355:ACW524355 SW524355:TA524355 JA524355:JE524355 E524355:I524355 WVM458819:WVQ458819 WLQ458819:WLU458819 WBU458819:WBY458819 VRY458819:VSC458819 VIC458819:VIG458819 UYG458819:UYK458819 UOK458819:UOO458819 UEO458819:UES458819 TUS458819:TUW458819 TKW458819:TLA458819 TBA458819:TBE458819 SRE458819:SRI458819 SHI458819:SHM458819 RXM458819:RXQ458819 RNQ458819:RNU458819 RDU458819:RDY458819 QTY458819:QUC458819 QKC458819:QKG458819 QAG458819:QAK458819 PQK458819:PQO458819 PGO458819:PGS458819 OWS458819:OWW458819 OMW458819:ONA458819 ODA458819:ODE458819 NTE458819:NTI458819 NJI458819:NJM458819 MZM458819:MZQ458819 MPQ458819:MPU458819 MFU458819:MFY458819 LVY458819:LWC458819 LMC458819:LMG458819 LCG458819:LCK458819 KSK458819:KSO458819 KIO458819:KIS458819 JYS458819:JYW458819 JOW458819:JPA458819 JFA458819:JFE458819 IVE458819:IVI458819 ILI458819:ILM458819 IBM458819:IBQ458819 HRQ458819:HRU458819 HHU458819:HHY458819 GXY458819:GYC458819 GOC458819:GOG458819 GEG458819:GEK458819 FUK458819:FUO458819 FKO458819:FKS458819 FAS458819:FAW458819 EQW458819:ERA458819 EHA458819:EHE458819 DXE458819:DXI458819 DNI458819:DNM458819 DDM458819:DDQ458819 CTQ458819:CTU458819 CJU458819:CJY458819 BZY458819:CAC458819 BQC458819:BQG458819 BGG458819:BGK458819 AWK458819:AWO458819 AMO458819:AMS458819 ACS458819:ACW458819 SW458819:TA458819 JA458819:JE458819 E458819:I458819 WVM393283:WVQ393283 WLQ393283:WLU393283 WBU393283:WBY393283 VRY393283:VSC393283 VIC393283:VIG393283 UYG393283:UYK393283 UOK393283:UOO393283 UEO393283:UES393283 TUS393283:TUW393283 TKW393283:TLA393283 TBA393283:TBE393283 SRE393283:SRI393283 SHI393283:SHM393283 RXM393283:RXQ393283 RNQ393283:RNU393283 RDU393283:RDY393283 QTY393283:QUC393283 QKC393283:QKG393283 QAG393283:QAK393283 PQK393283:PQO393283 PGO393283:PGS393283 OWS393283:OWW393283 OMW393283:ONA393283 ODA393283:ODE393283 NTE393283:NTI393283 NJI393283:NJM393283 MZM393283:MZQ393283 MPQ393283:MPU393283 MFU393283:MFY393283 LVY393283:LWC393283 LMC393283:LMG393283 LCG393283:LCK393283 KSK393283:KSO393283 KIO393283:KIS393283 JYS393283:JYW393283 JOW393283:JPA393283 JFA393283:JFE393283 IVE393283:IVI393283 ILI393283:ILM393283 IBM393283:IBQ393283 HRQ393283:HRU393283 HHU393283:HHY393283 GXY393283:GYC393283 GOC393283:GOG393283 GEG393283:GEK393283 FUK393283:FUO393283 FKO393283:FKS393283 FAS393283:FAW393283 EQW393283:ERA393283 EHA393283:EHE393283 DXE393283:DXI393283 DNI393283:DNM393283 DDM393283:DDQ393283 CTQ393283:CTU393283 CJU393283:CJY393283 BZY393283:CAC393283 BQC393283:BQG393283 BGG393283:BGK393283 AWK393283:AWO393283 AMO393283:AMS393283 ACS393283:ACW393283 SW393283:TA393283 JA393283:JE393283 E393283:I393283 WVM327747:WVQ327747 WLQ327747:WLU327747 WBU327747:WBY327747 VRY327747:VSC327747 VIC327747:VIG327747 UYG327747:UYK327747 UOK327747:UOO327747 UEO327747:UES327747 TUS327747:TUW327747 TKW327747:TLA327747 TBA327747:TBE327747 SRE327747:SRI327747 SHI327747:SHM327747 RXM327747:RXQ327747 RNQ327747:RNU327747 RDU327747:RDY327747 QTY327747:QUC327747 QKC327747:QKG327747 QAG327747:QAK327747 PQK327747:PQO327747 PGO327747:PGS327747 OWS327747:OWW327747 OMW327747:ONA327747 ODA327747:ODE327747 NTE327747:NTI327747 NJI327747:NJM327747 MZM327747:MZQ327747 MPQ327747:MPU327747 MFU327747:MFY327747 LVY327747:LWC327747 LMC327747:LMG327747 LCG327747:LCK327747 KSK327747:KSO327747 KIO327747:KIS327747 JYS327747:JYW327747 JOW327747:JPA327747 JFA327747:JFE327747 IVE327747:IVI327747 ILI327747:ILM327747 IBM327747:IBQ327747 HRQ327747:HRU327747 HHU327747:HHY327747 GXY327747:GYC327747 GOC327747:GOG327747 GEG327747:GEK327747 FUK327747:FUO327747 FKO327747:FKS327747 FAS327747:FAW327747 EQW327747:ERA327747 EHA327747:EHE327747 DXE327747:DXI327747 DNI327747:DNM327747 DDM327747:DDQ327747 CTQ327747:CTU327747 CJU327747:CJY327747 BZY327747:CAC327747 BQC327747:BQG327747 BGG327747:BGK327747 AWK327747:AWO327747 AMO327747:AMS327747 ACS327747:ACW327747 SW327747:TA327747 JA327747:JE327747 E327747:I327747 WVM262211:WVQ262211 WLQ262211:WLU262211 WBU262211:WBY262211 VRY262211:VSC262211 VIC262211:VIG262211 UYG262211:UYK262211 UOK262211:UOO262211 UEO262211:UES262211 TUS262211:TUW262211 TKW262211:TLA262211 TBA262211:TBE262211 SRE262211:SRI262211 SHI262211:SHM262211 RXM262211:RXQ262211 RNQ262211:RNU262211 RDU262211:RDY262211 QTY262211:QUC262211 QKC262211:QKG262211 QAG262211:QAK262211 PQK262211:PQO262211 PGO262211:PGS262211 OWS262211:OWW262211 OMW262211:ONA262211 ODA262211:ODE262211 NTE262211:NTI262211 NJI262211:NJM262211 MZM262211:MZQ262211 MPQ262211:MPU262211 MFU262211:MFY262211 LVY262211:LWC262211 LMC262211:LMG262211 LCG262211:LCK262211 KSK262211:KSO262211 KIO262211:KIS262211 JYS262211:JYW262211 JOW262211:JPA262211 JFA262211:JFE262211 IVE262211:IVI262211 ILI262211:ILM262211 IBM262211:IBQ262211 HRQ262211:HRU262211 HHU262211:HHY262211 GXY262211:GYC262211 GOC262211:GOG262211 GEG262211:GEK262211 FUK262211:FUO262211 FKO262211:FKS262211 FAS262211:FAW262211 EQW262211:ERA262211 EHA262211:EHE262211 DXE262211:DXI262211 DNI262211:DNM262211 DDM262211:DDQ262211 CTQ262211:CTU262211 CJU262211:CJY262211 BZY262211:CAC262211 BQC262211:BQG262211 BGG262211:BGK262211 AWK262211:AWO262211 AMO262211:AMS262211 ACS262211:ACW262211 SW262211:TA262211 JA262211:JE262211 E262211:I262211 WVM196675:WVQ196675 WLQ196675:WLU196675 WBU196675:WBY196675 VRY196675:VSC196675 VIC196675:VIG196675 UYG196675:UYK196675 UOK196675:UOO196675 UEO196675:UES196675 TUS196675:TUW196675 TKW196675:TLA196675 TBA196675:TBE196675 SRE196675:SRI196675 SHI196675:SHM196675 RXM196675:RXQ196675 RNQ196675:RNU196675 RDU196675:RDY196675 QTY196675:QUC196675 QKC196675:QKG196675 QAG196675:QAK196675 PQK196675:PQO196675 PGO196675:PGS196675 OWS196675:OWW196675 OMW196675:ONA196675 ODA196675:ODE196675 NTE196675:NTI196675 NJI196675:NJM196675 MZM196675:MZQ196675 MPQ196675:MPU196675 MFU196675:MFY196675 LVY196675:LWC196675 LMC196675:LMG196675 LCG196675:LCK196675 KSK196675:KSO196675 KIO196675:KIS196675 JYS196675:JYW196675 JOW196675:JPA196675 JFA196675:JFE196675 IVE196675:IVI196675 ILI196675:ILM196675 IBM196675:IBQ196675 HRQ196675:HRU196675 HHU196675:HHY196675 GXY196675:GYC196675 GOC196675:GOG196675 GEG196675:GEK196675 FUK196675:FUO196675 FKO196675:FKS196675 FAS196675:FAW196675 EQW196675:ERA196675 EHA196675:EHE196675 DXE196675:DXI196675 DNI196675:DNM196675 DDM196675:DDQ196675 CTQ196675:CTU196675 CJU196675:CJY196675 BZY196675:CAC196675 BQC196675:BQG196675 BGG196675:BGK196675 AWK196675:AWO196675 AMO196675:AMS196675 ACS196675:ACW196675 SW196675:TA196675 JA196675:JE196675 E196675:I196675 WVM131139:WVQ131139 WLQ131139:WLU131139 WBU131139:WBY131139 VRY131139:VSC131139 VIC131139:VIG131139 UYG131139:UYK131139 UOK131139:UOO131139 UEO131139:UES131139 TUS131139:TUW131139 TKW131139:TLA131139 TBA131139:TBE131139 SRE131139:SRI131139 SHI131139:SHM131139 RXM131139:RXQ131139 RNQ131139:RNU131139 RDU131139:RDY131139 QTY131139:QUC131139 QKC131139:QKG131139 QAG131139:QAK131139 PQK131139:PQO131139 PGO131139:PGS131139 OWS131139:OWW131139 OMW131139:ONA131139 ODA131139:ODE131139 NTE131139:NTI131139 NJI131139:NJM131139 MZM131139:MZQ131139 MPQ131139:MPU131139 MFU131139:MFY131139 LVY131139:LWC131139 LMC131139:LMG131139 LCG131139:LCK131139 KSK131139:KSO131139 KIO131139:KIS131139 JYS131139:JYW131139 JOW131139:JPA131139 JFA131139:JFE131139 IVE131139:IVI131139 ILI131139:ILM131139 IBM131139:IBQ131139 HRQ131139:HRU131139 HHU131139:HHY131139 GXY131139:GYC131139 GOC131139:GOG131139 GEG131139:GEK131139 FUK131139:FUO131139 FKO131139:FKS131139 FAS131139:FAW131139 EQW131139:ERA131139 EHA131139:EHE131139 DXE131139:DXI131139 DNI131139:DNM131139 DDM131139:DDQ131139 CTQ131139:CTU131139 CJU131139:CJY131139 BZY131139:CAC131139 BQC131139:BQG131139 BGG131139:BGK131139 AWK131139:AWO131139 AMO131139:AMS131139 ACS131139:ACW131139 SW131139:TA131139 JA131139:JE131139 E131139:I131139 WVM65603:WVQ65603 WLQ65603:WLU65603 WBU65603:WBY65603 VRY65603:VSC65603 VIC65603:VIG65603 UYG65603:UYK65603 UOK65603:UOO65603 UEO65603:UES65603 TUS65603:TUW65603 TKW65603:TLA65603 TBA65603:TBE65603 SRE65603:SRI65603 SHI65603:SHM65603 RXM65603:RXQ65603 RNQ65603:RNU65603 RDU65603:RDY65603 QTY65603:QUC65603 QKC65603:QKG65603 QAG65603:QAK65603 PQK65603:PQO65603 PGO65603:PGS65603 OWS65603:OWW65603 OMW65603:ONA65603 ODA65603:ODE65603 NTE65603:NTI65603 NJI65603:NJM65603 MZM65603:MZQ65603 MPQ65603:MPU65603 MFU65603:MFY65603 LVY65603:LWC65603 LMC65603:LMG65603 LCG65603:LCK65603 KSK65603:KSO65603 KIO65603:KIS65603 JYS65603:JYW65603 JOW65603:JPA65603 JFA65603:JFE65603 IVE65603:IVI65603 ILI65603:ILM65603 IBM65603:IBQ65603 HRQ65603:HRU65603 HHU65603:HHY65603 GXY65603:GYC65603 GOC65603:GOG65603 GEG65603:GEK65603 FUK65603:FUO65603 FKO65603:FKS65603 FAS65603:FAW65603 EQW65603:ERA65603 EHA65603:EHE65603 DXE65603:DXI65603 DNI65603:DNM65603 DDM65603:DDQ65603 CTQ65603:CTU65603 CJU65603:CJY65603 BZY65603:CAC65603 BQC65603:BQG65603 BGG65603:BGK65603 AWK65603:AWO65603 AMO65603:AMS65603 ACS65603:ACW65603 SW65603:TA65603 JA65603:JE65603 E65603:I65603 JA52:JE52 SW52:TA52 ACS52:ACW52 AMO52:AMS52 AWK52:AWO52 BGG52:BGK52 BQC52:BQG52 BZY52:CAC52 CJU52:CJY52 CTQ52:CTU52 DDM52:DDQ52 DNI52:DNM52 DXE52:DXI52 EHA52:EHE52 EQW52:ERA52 FAS52:FAW52 FKO52:FKS52 FUK52:FUO52 GEG52:GEK52 GOC52:GOG52 GXY52:GYC52 HHU52:HHY52 HRQ52:HRU52 IBM52:IBQ52 ILI52:ILM52 IVE52:IVI52 JFA52:JFE52 JOW52:JPA52 JYS52:JYW52 KIO52:KIS52 KSK52:KSO52 LCG52:LCK52 LMC52:LMG52 LVY52:LWC52 MFU52:MFY52 MPQ52:MPU52 MZM52:MZQ52 NJI52:NJM52 NTE52:NTI52 ODA52:ODE52 OMW52:ONA52 OWS52:OWW52 PGO52:PGS52 PQK52:PQO52 QAG52:QAK52 QKC52:QKG52 QTY52:QUC52 RDU52:RDY52 RNQ52:RNU52 RXM52:RXQ52 SHI52:SHM52 SRE52:SRI52 TBA52:TBE52 TKW52:TLA52 TUS52:TUW52 UEO52:UES52 UOK52:UOO52 UYG52:UYK52 VIC52:VIG52 VRY52:VSC52 WBU52:WBY52 WLQ52:WLU52 WVM52:WVQ52 E52:I52">
      <formula1>$S$9:$S$11</formula1>
    </dataValidation>
    <dataValidation type="list" allowBlank="1" showInputMessage="1" showErrorMessage="1" sqref="WVQ983117:WVQ983121 WLU983117:WLU983121 WBY983117:WBY983121 VSC983117:VSC983121 VIG983117:VIG983121 UYK983117:UYK983121 UOO983117:UOO983121 UES983117:UES983121 TUW983117:TUW983121 TLA983117:TLA983121 TBE983117:TBE983121 SRI983117:SRI983121 SHM983117:SHM983121 RXQ983117:RXQ983121 RNU983117:RNU983121 RDY983117:RDY983121 QUC983117:QUC983121 QKG983117:QKG983121 QAK983117:QAK983121 PQO983117:PQO983121 PGS983117:PGS983121 OWW983117:OWW983121 ONA983117:ONA983121 ODE983117:ODE983121 NTI983117:NTI983121 NJM983117:NJM983121 MZQ983117:MZQ983121 MPU983117:MPU983121 MFY983117:MFY983121 LWC983117:LWC983121 LMG983117:LMG983121 LCK983117:LCK983121 KSO983117:KSO983121 KIS983117:KIS983121 JYW983117:JYW983121 JPA983117:JPA983121 JFE983117:JFE983121 IVI983117:IVI983121 ILM983117:ILM983121 IBQ983117:IBQ983121 HRU983117:HRU983121 HHY983117:HHY983121 GYC983117:GYC983121 GOG983117:GOG983121 GEK983117:GEK983121 FUO983117:FUO983121 FKS983117:FKS983121 FAW983117:FAW983121 ERA983117:ERA983121 EHE983117:EHE983121 DXI983117:DXI983121 DNM983117:DNM983121 DDQ983117:DDQ983121 CTU983117:CTU983121 CJY983117:CJY983121 CAC983117:CAC983121 BQG983117:BQG983121 BGK983117:BGK983121 AWO983117:AWO983121 AMS983117:AMS983121 ACW983117:ACW983121 TA983117:TA983121 JE983117:JE983121 I983117:I983121 WVQ917581:WVQ917585 WLU917581:WLU917585 WBY917581:WBY917585 VSC917581:VSC917585 VIG917581:VIG917585 UYK917581:UYK917585 UOO917581:UOO917585 UES917581:UES917585 TUW917581:TUW917585 TLA917581:TLA917585 TBE917581:TBE917585 SRI917581:SRI917585 SHM917581:SHM917585 RXQ917581:RXQ917585 RNU917581:RNU917585 RDY917581:RDY917585 QUC917581:QUC917585 QKG917581:QKG917585 QAK917581:QAK917585 PQO917581:PQO917585 PGS917581:PGS917585 OWW917581:OWW917585 ONA917581:ONA917585 ODE917581:ODE917585 NTI917581:NTI917585 NJM917581:NJM917585 MZQ917581:MZQ917585 MPU917581:MPU917585 MFY917581:MFY917585 LWC917581:LWC917585 LMG917581:LMG917585 LCK917581:LCK917585 KSO917581:KSO917585 KIS917581:KIS917585 JYW917581:JYW917585 JPA917581:JPA917585 JFE917581:JFE917585 IVI917581:IVI917585 ILM917581:ILM917585 IBQ917581:IBQ917585 HRU917581:HRU917585 HHY917581:HHY917585 GYC917581:GYC917585 GOG917581:GOG917585 GEK917581:GEK917585 FUO917581:FUO917585 FKS917581:FKS917585 FAW917581:FAW917585 ERA917581:ERA917585 EHE917581:EHE917585 DXI917581:DXI917585 DNM917581:DNM917585 DDQ917581:DDQ917585 CTU917581:CTU917585 CJY917581:CJY917585 CAC917581:CAC917585 BQG917581:BQG917585 BGK917581:BGK917585 AWO917581:AWO917585 AMS917581:AMS917585 ACW917581:ACW917585 TA917581:TA917585 JE917581:JE917585 I917581:I917585 WVQ852045:WVQ852049 WLU852045:WLU852049 WBY852045:WBY852049 VSC852045:VSC852049 VIG852045:VIG852049 UYK852045:UYK852049 UOO852045:UOO852049 UES852045:UES852049 TUW852045:TUW852049 TLA852045:TLA852049 TBE852045:TBE852049 SRI852045:SRI852049 SHM852045:SHM852049 RXQ852045:RXQ852049 RNU852045:RNU852049 RDY852045:RDY852049 QUC852045:QUC852049 QKG852045:QKG852049 QAK852045:QAK852049 PQO852045:PQO852049 PGS852045:PGS852049 OWW852045:OWW852049 ONA852045:ONA852049 ODE852045:ODE852049 NTI852045:NTI852049 NJM852045:NJM852049 MZQ852045:MZQ852049 MPU852045:MPU852049 MFY852045:MFY852049 LWC852045:LWC852049 LMG852045:LMG852049 LCK852045:LCK852049 KSO852045:KSO852049 KIS852045:KIS852049 JYW852045:JYW852049 JPA852045:JPA852049 JFE852045:JFE852049 IVI852045:IVI852049 ILM852045:ILM852049 IBQ852045:IBQ852049 HRU852045:HRU852049 HHY852045:HHY852049 GYC852045:GYC852049 GOG852045:GOG852049 GEK852045:GEK852049 FUO852045:FUO852049 FKS852045:FKS852049 FAW852045:FAW852049 ERA852045:ERA852049 EHE852045:EHE852049 DXI852045:DXI852049 DNM852045:DNM852049 DDQ852045:DDQ852049 CTU852045:CTU852049 CJY852045:CJY852049 CAC852045:CAC852049 BQG852045:BQG852049 BGK852045:BGK852049 AWO852045:AWO852049 AMS852045:AMS852049 ACW852045:ACW852049 TA852045:TA852049 JE852045:JE852049 I852045:I852049 WVQ786509:WVQ786513 WLU786509:WLU786513 WBY786509:WBY786513 VSC786509:VSC786513 VIG786509:VIG786513 UYK786509:UYK786513 UOO786509:UOO786513 UES786509:UES786513 TUW786509:TUW786513 TLA786509:TLA786513 TBE786509:TBE786513 SRI786509:SRI786513 SHM786509:SHM786513 RXQ786509:RXQ786513 RNU786509:RNU786513 RDY786509:RDY786513 QUC786509:QUC786513 QKG786509:QKG786513 QAK786509:QAK786513 PQO786509:PQO786513 PGS786509:PGS786513 OWW786509:OWW786513 ONA786509:ONA786513 ODE786509:ODE786513 NTI786509:NTI786513 NJM786509:NJM786513 MZQ786509:MZQ786513 MPU786509:MPU786513 MFY786509:MFY786513 LWC786509:LWC786513 LMG786509:LMG786513 LCK786509:LCK786513 KSO786509:KSO786513 KIS786509:KIS786513 JYW786509:JYW786513 JPA786509:JPA786513 JFE786509:JFE786513 IVI786509:IVI786513 ILM786509:ILM786513 IBQ786509:IBQ786513 HRU786509:HRU786513 HHY786509:HHY786513 GYC786509:GYC786513 GOG786509:GOG786513 GEK786509:GEK786513 FUO786509:FUO786513 FKS786509:FKS786513 FAW786509:FAW786513 ERA786509:ERA786513 EHE786509:EHE786513 DXI786509:DXI786513 DNM786509:DNM786513 DDQ786509:DDQ786513 CTU786509:CTU786513 CJY786509:CJY786513 CAC786509:CAC786513 BQG786509:BQG786513 BGK786509:BGK786513 AWO786509:AWO786513 AMS786509:AMS786513 ACW786509:ACW786513 TA786509:TA786513 JE786509:JE786513 I786509:I786513 WVQ720973:WVQ720977 WLU720973:WLU720977 WBY720973:WBY720977 VSC720973:VSC720977 VIG720973:VIG720977 UYK720973:UYK720977 UOO720973:UOO720977 UES720973:UES720977 TUW720973:TUW720977 TLA720973:TLA720977 TBE720973:TBE720977 SRI720973:SRI720977 SHM720973:SHM720977 RXQ720973:RXQ720977 RNU720973:RNU720977 RDY720973:RDY720977 QUC720973:QUC720977 QKG720973:QKG720977 QAK720973:QAK720977 PQO720973:PQO720977 PGS720973:PGS720977 OWW720973:OWW720977 ONA720973:ONA720977 ODE720973:ODE720977 NTI720973:NTI720977 NJM720973:NJM720977 MZQ720973:MZQ720977 MPU720973:MPU720977 MFY720973:MFY720977 LWC720973:LWC720977 LMG720973:LMG720977 LCK720973:LCK720977 KSO720973:KSO720977 KIS720973:KIS720977 JYW720973:JYW720977 JPA720973:JPA720977 JFE720973:JFE720977 IVI720973:IVI720977 ILM720973:ILM720977 IBQ720973:IBQ720977 HRU720973:HRU720977 HHY720973:HHY720977 GYC720973:GYC720977 GOG720973:GOG720977 GEK720973:GEK720977 FUO720973:FUO720977 FKS720973:FKS720977 FAW720973:FAW720977 ERA720973:ERA720977 EHE720973:EHE720977 DXI720973:DXI720977 DNM720973:DNM720977 DDQ720973:DDQ720977 CTU720973:CTU720977 CJY720973:CJY720977 CAC720973:CAC720977 BQG720973:BQG720977 BGK720973:BGK720977 AWO720973:AWO720977 AMS720973:AMS720977 ACW720973:ACW720977 TA720973:TA720977 JE720973:JE720977 I720973:I720977 WVQ655437:WVQ655441 WLU655437:WLU655441 WBY655437:WBY655441 VSC655437:VSC655441 VIG655437:VIG655441 UYK655437:UYK655441 UOO655437:UOO655441 UES655437:UES655441 TUW655437:TUW655441 TLA655437:TLA655441 TBE655437:TBE655441 SRI655437:SRI655441 SHM655437:SHM655441 RXQ655437:RXQ655441 RNU655437:RNU655441 RDY655437:RDY655441 QUC655437:QUC655441 QKG655437:QKG655441 QAK655437:QAK655441 PQO655437:PQO655441 PGS655437:PGS655441 OWW655437:OWW655441 ONA655437:ONA655441 ODE655437:ODE655441 NTI655437:NTI655441 NJM655437:NJM655441 MZQ655437:MZQ655441 MPU655437:MPU655441 MFY655437:MFY655441 LWC655437:LWC655441 LMG655437:LMG655441 LCK655437:LCK655441 KSO655437:KSO655441 KIS655437:KIS655441 JYW655437:JYW655441 JPA655437:JPA655441 JFE655437:JFE655441 IVI655437:IVI655441 ILM655437:ILM655441 IBQ655437:IBQ655441 HRU655437:HRU655441 HHY655437:HHY655441 GYC655437:GYC655441 GOG655437:GOG655441 GEK655437:GEK655441 FUO655437:FUO655441 FKS655437:FKS655441 FAW655437:FAW655441 ERA655437:ERA655441 EHE655437:EHE655441 DXI655437:DXI655441 DNM655437:DNM655441 DDQ655437:DDQ655441 CTU655437:CTU655441 CJY655437:CJY655441 CAC655437:CAC655441 BQG655437:BQG655441 BGK655437:BGK655441 AWO655437:AWO655441 AMS655437:AMS655441 ACW655437:ACW655441 TA655437:TA655441 JE655437:JE655441 I655437:I655441 WVQ589901:WVQ589905 WLU589901:WLU589905 WBY589901:WBY589905 VSC589901:VSC589905 VIG589901:VIG589905 UYK589901:UYK589905 UOO589901:UOO589905 UES589901:UES589905 TUW589901:TUW589905 TLA589901:TLA589905 TBE589901:TBE589905 SRI589901:SRI589905 SHM589901:SHM589905 RXQ589901:RXQ589905 RNU589901:RNU589905 RDY589901:RDY589905 QUC589901:QUC589905 QKG589901:QKG589905 QAK589901:QAK589905 PQO589901:PQO589905 PGS589901:PGS589905 OWW589901:OWW589905 ONA589901:ONA589905 ODE589901:ODE589905 NTI589901:NTI589905 NJM589901:NJM589905 MZQ589901:MZQ589905 MPU589901:MPU589905 MFY589901:MFY589905 LWC589901:LWC589905 LMG589901:LMG589905 LCK589901:LCK589905 KSO589901:KSO589905 KIS589901:KIS589905 JYW589901:JYW589905 JPA589901:JPA589905 JFE589901:JFE589905 IVI589901:IVI589905 ILM589901:ILM589905 IBQ589901:IBQ589905 HRU589901:HRU589905 HHY589901:HHY589905 GYC589901:GYC589905 GOG589901:GOG589905 GEK589901:GEK589905 FUO589901:FUO589905 FKS589901:FKS589905 FAW589901:FAW589905 ERA589901:ERA589905 EHE589901:EHE589905 DXI589901:DXI589905 DNM589901:DNM589905 DDQ589901:DDQ589905 CTU589901:CTU589905 CJY589901:CJY589905 CAC589901:CAC589905 BQG589901:BQG589905 BGK589901:BGK589905 AWO589901:AWO589905 AMS589901:AMS589905 ACW589901:ACW589905 TA589901:TA589905 JE589901:JE589905 I589901:I589905 WVQ524365:WVQ524369 WLU524365:WLU524369 WBY524365:WBY524369 VSC524365:VSC524369 VIG524365:VIG524369 UYK524365:UYK524369 UOO524365:UOO524369 UES524365:UES524369 TUW524365:TUW524369 TLA524365:TLA524369 TBE524365:TBE524369 SRI524365:SRI524369 SHM524365:SHM524369 RXQ524365:RXQ524369 RNU524365:RNU524369 RDY524365:RDY524369 QUC524365:QUC524369 QKG524365:QKG524369 QAK524365:QAK524369 PQO524365:PQO524369 PGS524365:PGS524369 OWW524365:OWW524369 ONA524365:ONA524369 ODE524365:ODE524369 NTI524365:NTI524369 NJM524365:NJM524369 MZQ524365:MZQ524369 MPU524365:MPU524369 MFY524365:MFY524369 LWC524365:LWC524369 LMG524365:LMG524369 LCK524365:LCK524369 KSO524365:KSO524369 KIS524365:KIS524369 JYW524365:JYW524369 JPA524365:JPA524369 JFE524365:JFE524369 IVI524365:IVI524369 ILM524365:ILM524369 IBQ524365:IBQ524369 HRU524365:HRU524369 HHY524365:HHY524369 GYC524365:GYC524369 GOG524365:GOG524369 GEK524365:GEK524369 FUO524365:FUO524369 FKS524365:FKS524369 FAW524365:FAW524369 ERA524365:ERA524369 EHE524365:EHE524369 DXI524365:DXI524369 DNM524365:DNM524369 DDQ524365:DDQ524369 CTU524365:CTU524369 CJY524365:CJY524369 CAC524365:CAC524369 BQG524365:BQG524369 BGK524365:BGK524369 AWO524365:AWO524369 AMS524365:AMS524369 ACW524365:ACW524369 TA524365:TA524369 JE524365:JE524369 I524365:I524369 WVQ458829:WVQ458833 WLU458829:WLU458833 WBY458829:WBY458833 VSC458829:VSC458833 VIG458829:VIG458833 UYK458829:UYK458833 UOO458829:UOO458833 UES458829:UES458833 TUW458829:TUW458833 TLA458829:TLA458833 TBE458829:TBE458833 SRI458829:SRI458833 SHM458829:SHM458833 RXQ458829:RXQ458833 RNU458829:RNU458833 RDY458829:RDY458833 QUC458829:QUC458833 QKG458829:QKG458833 QAK458829:QAK458833 PQO458829:PQO458833 PGS458829:PGS458833 OWW458829:OWW458833 ONA458829:ONA458833 ODE458829:ODE458833 NTI458829:NTI458833 NJM458829:NJM458833 MZQ458829:MZQ458833 MPU458829:MPU458833 MFY458829:MFY458833 LWC458829:LWC458833 LMG458829:LMG458833 LCK458829:LCK458833 KSO458829:KSO458833 KIS458829:KIS458833 JYW458829:JYW458833 JPA458829:JPA458833 JFE458829:JFE458833 IVI458829:IVI458833 ILM458829:ILM458833 IBQ458829:IBQ458833 HRU458829:HRU458833 HHY458829:HHY458833 GYC458829:GYC458833 GOG458829:GOG458833 GEK458829:GEK458833 FUO458829:FUO458833 FKS458829:FKS458833 FAW458829:FAW458833 ERA458829:ERA458833 EHE458829:EHE458833 DXI458829:DXI458833 DNM458829:DNM458833 DDQ458829:DDQ458833 CTU458829:CTU458833 CJY458829:CJY458833 CAC458829:CAC458833 BQG458829:BQG458833 BGK458829:BGK458833 AWO458829:AWO458833 AMS458829:AMS458833 ACW458829:ACW458833 TA458829:TA458833 JE458829:JE458833 I458829:I458833 WVQ393293:WVQ393297 WLU393293:WLU393297 WBY393293:WBY393297 VSC393293:VSC393297 VIG393293:VIG393297 UYK393293:UYK393297 UOO393293:UOO393297 UES393293:UES393297 TUW393293:TUW393297 TLA393293:TLA393297 TBE393293:TBE393297 SRI393293:SRI393297 SHM393293:SHM393297 RXQ393293:RXQ393297 RNU393293:RNU393297 RDY393293:RDY393297 QUC393293:QUC393297 QKG393293:QKG393297 QAK393293:QAK393297 PQO393293:PQO393297 PGS393293:PGS393297 OWW393293:OWW393297 ONA393293:ONA393297 ODE393293:ODE393297 NTI393293:NTI393297 NJM393293:NJM393297 MZQ393293:MZQ393297 MPU393293:MPU393297 MFY393293:MFY393297 LWC393293:LWC393297 LMG393293:LMG393297 LCK393293:LCK393297 KSO393293:KSO393297 KIS393293:KIS393297 JYW393293:JYW393297 JPA393293:JPA393297 JFE393293:JFE393297 IVI393293:IVI393297 ILM393293:ILM393297 IBQ393293:IBQ393297 HRU393293:HRU393297 HHY393293:HHY393297 GYC393293:GYC393297 GOG393293:GOG393297 GEK393293:GEK393297 FUO393293:FUO393297 FKS393293:FKS393297 FAW393293:FAW393297 ERA393293:ERA393297 EHE393293:EHE393297 DXI393293:DXI393297 DNM393293:DNM393297 DDQ393293:DDQ393297 CTU393293:CTU393297 CJY393293:CJY393297 CAC393293:CAC393297 BQG393293:BQG393297 BGK393293:BGK393297 AWO393293:AWO393297 AMS393293:AMS393297 ACW393293:ACW393297 TA393293:TA393297 JE393293:JE393297 I393293:I393297 WVQ327757:WVQ327761 WLU327757:WLU327761 WBY327757:WBY327761 VSC327757:VSC327761 VIG327757:VIG327761 UYK327757:UYK327761 UOO327757:UOO327761 UES327757:UES327761 TUW327757:TUW327761 TLA327757:TLA327761 TBE327757:TBE327761 SRI327757:SRI327761 SHM327757:SHM327761 RXQ327757:RXQ327761 RNU327757:RNU327761 RDY327757:RDY327761 QUC327757:QUC327761 QKG327757:QKG327761 QAK327757:QAK327761 PQO327757:PQO327761 PGS327757:PGS327761 OWW327757:OWW327761 ONA327757:ONA327761 ODE327757:ODE327761 NTI327757:NTI327761 NJM327757:NJM327761 MZQ327757:MZQ327761 MPU327757:MPU327761 MFY327757:MFY327761 LWC327757:LWC327761 LMG327757:LMG327761 LCK327757:LCK327761 KSO327757:KSO327761 KIS327757:KIS327761 JYW327757:JYW327761 JPA327757:JPA327761 JFE327757:JFE327761 IVI327757:IVI327761 ILM327757:ILM327761 IBQ327757:IBQ327761 HRU327757:HRU327761 HHY327757:HHY327761 GYC327757:GYC327761 GOG327757:GOG327761 GEK327757:GEK327761 FUO327757:FUO327761 FKS327757:FKS327761 FAW327757:FAW327761 ERA327757:ERA327761 EHE327757:EHE327761 DXI327757:DXI327761 DNM327757:DNM327761 DDQ327757:DDQ327761 CTU327757:CTU327761 CJY327757:CJY327761 CAC327757:CAC327761 BQG327757:BQG327761 BGK327757:BGK327761 AWO327757:AWO327761 AMS327757:AMS327761 ACW327757:ACW327761 TA327757:TA327761 JE327757:JE327761 I327757:I327761 WVQ262221:WVQ262225 WLU262221:WLU262225 WBY262221:WBY262225 VSC262221:VSC262225 VIG262221:VIG262225 UYK262221:UYK262225 UOO262221:UOO262225 UES262221:UES262225 TUW262221:TUW262225 TLA262221:TLA262225 TBE262221:TBE262225 SRI262221:SRI262225 SHM262221:SHM262225 RXQ262221:RXQ262225 RNU262221:RNU262225 RDY262221:RDY262225 QUC262221:QUC262225 QKG262221:QKG262225 QAK262221:QAK262225 PQO262221:PQO262225 PGS262221:PGS262225 OWW262221:OWW262225 ONA262221:ONA262225 ODE262221:ODE262225 NTI262221:NTI262225 NJM262221:NJM262225 MZQ262221:MZQ262225 MPU262221:MPU262225 MFY262221:MFY262225 LWC262221:LWC262225 LMG262221:LMG262225 LCK262221:LCK262225 KSO262221:KSO262225 KIS262221:KIS262225 JYW262221:JYW262225 JPA262221:JPA262225 JFE262221:JFE262225 IVI262221:IVI262225 ILM262221:ILM262225 IBQ262221:IBQ262225 HRU262221:HRU262225 HHY262221:HHY262225 GYC262221:GYC262225 GOG262221:GOG262225 GEK262221:GEK262225 FUO262221:FUO262225 FKS262221:FKS262225 FAW262221:FAW262225 ERA262221:ERA262225 EHE262221:EHE262225 DXI262221:DXI262225 DNM262221:DNM262225 DDQ262221:DDQ262225 CTU262221:CTU262225 CJY262221:CJY262225 CAC262221:CAC262225 BQG262221:BQG262225 BGK262221:BGK262225 AWO262221:AWO262225 AMS262221:AMS262225 ACW262221:ACW262225 TA262221:TA262225 JE262221:JE262225 I262221:I262225 WVQ196685:WVQ196689 WLU196685:WLU196689 WBY196685:WBY196689 VSC196685:VSC196689 VIG196685:VIG196689 UYK196685:UYK196689 UOO196685:UOO196689 UES196685:UES196689 TUW196685:TUW196689 TLA196685:TLA196689 TBE196685:TBE196689 SRI196685:SRI196689 SHM196685:SHM196689 RXQ196685:RXQ196689 RNU196685:RNU196689 RDY196685:RDY196689 QUC196685:QUC196689 QKG196685:QKG196689 QAK196685:QAK196689 PQO196685:PQO196689 PGS196685:PGS196689 OWW196685:OWW196689 ONA196685:ONA196689 ODE196685:ODE196689 NTI196685:NTI196689 NJM196685:NJM196689 MZQ196685:MZQ196689 MPU196685:MPU196689 MFY196685:MFY196689 LWC196685:LWC196689 LMG196685:LMG196689 LCK196685:LCK196689 KSO196685:KSO196689 KIS196685:KIS196689 JYW196685:JYW196689 JPA196685:JPA196689 JFE196685:JFE196689 IVI196685:IVI196689 ILM196685:ILM196689 IBQ196685:IBQ196689 HRU196685:HRU196689 HHY196685:HHY196689 GYC196685:GYC196689 GOG196685:GOG196689 GEK196685:GEK196689 FUO196685:FUO196689 FKS196685:FKS196689 FAW196685:FAW196689 ERA196685:ERA196689 EHE196685:EHE196689 DXI196685:DXI196689 DNM196685:DNM196689 DDQ196685:DDQ196689 CTU196685:CTU196689 CJY196685:CJY196689 CAC196685:CAC196689 BQG196685:BQG196689 BGK196685:BGK196689 AWO196685:AWO196689 AMS196685:AMS196689 ACW196685:ACW196689 TA196685:TA196689 JE196685:JE196689 I196685:I196689 WVQ131149:WVQ131153 WLU131149:WLU131153 WBY131149:WBY131153 VSC131149:VSC131153 VIG131149:VIG131153 UYK131149:UYK131153 UOO131149:UOO131153 UES131149:UES131153 TUW131149:TUW131153 TLA131149:TLA131153 TBE131149:TBE131153 SRI131149:SRI131153 SHM131149:SHM131153 RXQ131149:RXQ131153 RNU131149:RNU131153 RDY131149:RDY131153 QUC131149:QUC131153 QKG131149:QKG131153 QAK131149:QAK131153 PQO131149:PQO131153 PGS131149:PGS131153 OWW131149:OWW131153 ONA131149:ONA131153 ODE131149:ODE131153 NTI131149:NTI131153 NJM131149:NJM131153 MZQ131149:MZQ131153 MPU131149:MPU131153 MFY131149:MFY131153 LWC131149:LWC131153 LMG131149:LMG131153 LCK131149:LCK131153 KSO131149:KSO131153 KIS131149:KIS131153 JYW131149:JYW131153 JPA131149:JPA131153 JFE131149:JFE131153 IVI131149:IVI131153 ILM131149:ILM131153 IBQ131149:IBQ131153 HRU131149:HRU131153 HHY131149:HHY131153 GYC131149:GYC131153 GOG131149:GOG131153 GEK131149:GEK131153 FUO131149:FUO131153 FKS131149:FKS131153 FAW131149:FAW131153 ERA131149:ERA131153 EHE131149:EHE131153 DXI131149:DXI131153 DNM131149:DNM131153 DDQ131149:DDQ131153 CTU131149:CTU131153 CJY131149:CJY131153 CAC131149:CAC131153 BQG131149:BQG131153 BGK131149:BGK131153 AWO131149:AWO131153 AMS131149:AMS131153 ACW131149:ACW131153 TA131149:TA131153 JE131149:JE131153 I131149:I131153 WVQ65613:WVQ65617 WLU65613:WLU65617 WBY65613:WBY65617 VSC65613:VSC65617 VIG65613:VIG65617 UYK65613:UYK65617 UOO65613:UOO65617 UES65613:UES65617 TUW65613:TUW65617 TLA65613:TLA65617 TBE65613:TBE65617 SRI65613:SRI65617 SHM65613:SHM65617 RXQ65613:RXQ65617 RNU65613:RNU65617 RDY65613:RDY65617 QUC65613:QUC65617 QKG65613:QKG65617 QAK65613:QAK65617 PQO65613:PQO65617 PGS65613:PGS65617 OWW65613:OWW65617 ONA65613:ONA65617 ODE65613:ODE65617 NTI65613:NTI65617 NJM65613:NJM65617 MZQ65613:MZQ65617 MPU65613:MPU65617 MFY65613:MFY65617 LWC65613:LWC65617 LMG65613:LMG65617 LCK65613:LCK65617 KSO65613:KSO65617 KIS65613:KIS65617 JYW65613:JYW65617 JPA65613:JPA65617 JFE65613:JFE65617 IVI65613:IVI65617 ILM65613:ILM65617 IBQ65613:IBQ65617 HRU65613:HRU65617 HHY65613:HHY65617 GYC65613:GYC65617 GOG65613:GOG65617 GEK65613:GEK65617 FUO65613:FUO65617 FKS65613:FKS65617 FAW65613:FAW65617 ERA65613:ERA65617 EHE65613:EHE65617 DXI65613:DXI65617 DNM65613:DNM65617 DDQ65613:DDQ65617 CTU65613:CTU65617 CJY65613:CJY65617 CAC65613:CAC65617 BQG65613:BQG65617 BGK65613:BGK65617 AWO65613:AWO65617 AMS65613:AMS65617 ACW65613:ACW65617 TA65613:TA65617 JE65613:JE65617 I65613:I65617 JE62:JE66 TA62:TA66 ACW62:ACW66 AMS62:AMS66 AWO62:AWO66 BGK62:BGK66 BQG62:BQG66 CAC62:CAC66 CJY62:CJY66 CTU62:CTU66 DDQ62:DDQ66 DNM62:DNM66 DXI62:DXI66 EHE62:EHE66 ERA62:ERA66 FAW62:FAW66 FKS62:FKS66 FUO62:FUO66 GEK62:GEK66 GOG62:GOG66 GYC62:GYC66 HHY62:HHY66 HRU62:HRU66 IBQ62:IBQ66 ILM62:ILM66 IVI62:IVI66 JFE62:JFE66 JPA62:JPA66 JYW62:JYW66 KIS62:KIS66 KSO62:KSO66 LCK62:LCK66 LMG62:LMG66 LWC62:LWC66 MFY62:MFY66 MPU62:MPU66 MZQ62:MZQ66 NJM62:NJM66 NTI62:NTI66 ODE62:ODE66 ONA62:ONA66 OWW62:OWW66 PGS62:PGS66 PQO62:PQO66 QAK62:QAK66 QKG62:QKG66 QUC62:QUC66 RDY62:RDY66 RNU62:RNU66 RXQ62:RXQ66 SHM62:SHM66 SRI62:SRI66 TBE62:TBE66 TLA62:TLA66 TUW62:TUW66 UES62:UES66 UOO62:UOO66 UYK62:UYK66 VIG62:VIG66 VSC62:VSC66 WBY62:WBY66 WLU62:WLU66 WVQ62:WVQ66 I62:I66">
      <formula1>$N$9:$N$10</formula1>
    </dataValidation>
    <dataValidation type="list" allowBlank="1" showInputMessage="1" showErrorMessage="1" sqref="I79:I82">
      <formula1>$W$9:$W$10</formula1>
    </dataValidation>
  </dataValidations>
  <pageMargins left="0.51181102362204722" right="0.51181102362204722" top="0.44" bottom="0.42" header="0.31496062992125984" footer="0.31496062992125984"/>
  <pageSetup paperSize="9" scale="80" fitToHeight="2"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xdr:col>
                    <xdr:colOff>428625</xdr:colOff>
                    <xdr:row>42</xdr:row>
                    <xdr:rowOff>123825</xdr:rowOff>
                  </from>
                  <to>
                    <xdr:col>3</xdr:col>
                    <xdr:colOff>600075</xdr:colOff>
                    <xdr:row>42</xdr:row>
                    <xdr:rowOff>295275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8</xdr:col>
                    <xdr:colOff>390525</xdr:colOff>
                    <xdr:row>42</xdr:row>
                    <xdr:rowOff>123825</xdr:rowOff>
                  </from>
                  <to>
                    <xdr:col>8</xdr:col>
                    <xdr:colOff>561975</xdr:colOff>
                    <xdr:row>42</xdr:row>
                    <xdr:rowOff>295275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7</xdr:col>
                    <xdr:colOff>381000</xdr:colOff>
                    <xdr:row>55</xdr:row>
                    <xdr:rowOff>28575</xdr:rowOff>
                  </from>
                  <to>
                    <xdr:col>7</xdr:col>
                    <xdr:colOff>552450</xdr:colOff>
                    <xdr:row>56</xdr:row>
                    <xdr:rowOff>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6</xdr:col>
                    <xdr:colOff>228600</xdr:colOff>
                    <xdr:row>55</xdr:row>
                    <xdr:rowOff>28575</xdr:rowOff>
                  </from>
                  <to>
                    <xdr:col>6</xdr:col>
                    <xdr:colOff>400050</xdr:colOff>
                    <xdr:row>56</xdr:row>
                    <xdr:rowOff>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466725</xdr:colOff>
                    <xdr:row>57</xdr:row>
                    <xdr:rowOff>28575</xdr:rowOff>
                  </from>
                  <to>
                    <xdr:col>2</xdr:col>
                    <xdr:colOff>638175</xdr:colOff>
                    <xdr:row>57</xdr:row>
                    <xdr:rowOff>200025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3</xdr:col>
                    <xdr:colOff>514350</xdr:colOff>
                    <xdr:row>57</xdr:row>
                    <xdr:rowOff>28575</xdr:rowOff>
                  </from>
                  <to>
                    <xdr:col>3</xdr:col>
                    <xdr:colOff>685800</xdr:colOff>
                    <xdr:row>57</xdr:row>
                    <xdr:rowOff>200025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7</xdr:col>
                    <xdr:colOff>381000</xdr:colOff>
                    <xdr:row>79</xdr:row>
                    <xdr:rowOff>0</xdr:rowOff>
                  </from>
                  <to>
                    <xdr:col>7</xdr:col>
                    <xdr:colOff>552450</xdr:colOff>
                    <xdr:row>79</xdr:row>
                    <xdr:rowOff>171450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5</xdr:col>
                    <xdr:colOff>428625</xdr:colOff>
                    <xdr:row>42</xdr:row>
                    <xdr:rowOff>123825</xdr:rowOff>
                  </from>
                  <to>
                    <xdr:col>5</xdr:col>
                    <xdr:colOff>600075</xdr:colOff>
                    <xdr:row>42</xdr:row>
                    <xdr:rowOff>295275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3</xdr:col>
                    <xdr:colOff>428625</xdr:colOff>
                    <xdr:row>43</xdr:row>
                    <xdr:rowOff>123825</xdr:rowOff>
                  </from>
                  <to>
                    <xdr:col>3</xdr:col>
                    <xdr:colOff>609600</xdr:colOff>
                    <xdr:row>43</xdr:row>
                    <xdr:rowOff>295275</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8</xdr:col>
                    <xdr:colOff>390525</xdr:colOff>
                    <xdr:row>43</xdr:row>
                    <xdr:rowOff>123825</xdr:rowOff>
                  </from>
                  <to>
                    <xdr:col>8</xdr:col>
                    <xdr:colOff>561975</xdr:colOff>
                    <xdr:row>43</xdr:row>
                    <xdr:rowOff>295275</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5</xdr:col>
                    <xdr:colOff>428625</xdr:colOff>
                    <xdr:row>43</xdr:row>
                    <xdr:rowOff>123825</xdr:rowOff>
                  </from>
                  <to>
                    <xdr:col>5</xdr:col>
                    <xdr:colOff>609600</xdr:colOff>
                    <xdr:row>43</xdr:row>
                    <xdr:rowOff>295275</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3</xdr:col>
                    <xdr:colOff>428625</xdr:colOff>
                    <xdr:row>44</xdr:row>
                    <xdr:rowOff>123825</xdr:rowOff>
                  </from>
                  <to>
                    <xdr:col>3</xdr:col>
                    <xdr:colOff>609600</xdr:colOff>
                    <xdr:row>44</xdr:row>
                    <xdr:rowOff>295275</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8</xdr:col>
                    <xdr:colOff>390525</xdr:colOff>
                    <xdr:row>44</xdr:row>
                    <xdr:rowOff>123825</xdr:rowOff>
                  </from>
                  <to>
                    <xdr:col>8</xdr:col>
                    <xdr:colOff>561975</xdr:colOff>
                    <xdr:row>44</xdr:row>
                    <xdr:rowOff>295275</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5</xdr:col>
                    <xdr:colOff>428625</xdr:colOff>
                    <xdr:row>44</xdr:row>
                    <xdr:rowOff>123825</xdr:rowOff>
                  </from>
                  <to>
                    <xdr:col>5</xdr:col>
                    <xdr:colOff>609600</xdr:colOff>
                    <xdr:row>44</xdr:row>
                    <xdr:rowOff>295275</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3</xdr:col>
                    <xdr:colOff>428625</xdr:colOff>
                    <xdr:row>45</xdr:row>
                    <xdr:rowOff>123825</xdr:rowOff>
                  </from>
                  <to>
                    <xdr:col>3</xdr:col>
                    <xdr:colOff>609600</xdr:colOff>
                    <xdr:row>45</xdr:row>
                    <xdr:rowOff>295275</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8</xdr:col>
                    <xdr:colOff>390525</xdr:colOff>
                    <xdr:row>45</xdr:row>
                    <xdr:rowOff>123825</xdr:rowOff>
                  </from>
                  <to>
                    <xdr:col>8</xdr:col>
                    <xdr:colOff>561975</xdr:colOff>
                    <xdr:row>45</xdr:row>
                    <xdr:rowOff>295275</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5</xdr:col>
                    <xdr:colOff>428625</xdr:colOff>
                    <xdr:row>45</xdr:row>
                    <xdr:rowOff>123825</xdr:rowOff>
                  </from>
                  <to>
                    <xdr:col>5</xdr:col>
                    <xdr:colOff>609600</xdr:colOff>
                    <xdr:row>45</xdr:row>
                    <xdr:rowOff>295275</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3</xdr:col>
                    <xdr:colOff>428625</xdr:colOff>
                    <xdr:row>46</xdr:row>
                    <xdr:rowOff>123825</xdr:rowOff>
                  </from>
                  <to>
                    <xdr:col>3</xdr:col>
                    <xdr:colOff>609600</xdr:colOff>
                    <xdr:row>46</xdr:row>
                    <xdr:rowOff>295275</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8</xdr:col>
                    <xdr:colOff>390525</xdr:colOff>
                    <xdr:row>46</xdr:row>
                    <xdr:rowOff>123825</xdr:rowOff>
                  </from>
                  <to>
                    <xdr:col>8</xdr:col>
                    <xdr:colOff>561975</xdr:colOff>
                    <xdr:row>46</xdr:row>
                    <xdr:rowOff>295275</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5</xdr:col>
                    <xdr:colOff>428625</xdr:colOff>
                    <xdr:row>46</xdr:row>
                    <xdr:rowOff>123825</xdr:rowOff>
                  </from>
                  <to>
                    <xdr:col>5</xdr:col>
                    <xdr:colOff>609600</xdr:colOff>
                    <xdr:row>46</xdr:row>
                    <xdr:rowOff>295275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1"/>
  <sheetViews>
    <sheetView workbookViewId="0">
      <selection activeCell="A53" sqref="A53"/>
    </sheetView>
  </sheetViews>
  <sheetFormatPr defaultRowHeight="15" x14ac:dyDescent="0.25"/>
  <cols>
    <col min="2" max="2" width="11" customWidth="1"/>
    <col min="3" max="3" width="7.5703125" customWidth="1"/>
    <col min="4" max="4" width="5.85546875" customWidth="1"/>
    <col min="5" max="5" width="13.85546875" customWidth="1"/>
    <col min="10" max="10" width="11.42578125" customWidth="1"/>
  </cols>
  <sheetData>
    <row r="1" spans="1:13" x14ac:dyDescent="0.25">
      <c r="A1" s="204" t="s">
        <v>410</v>
      </c>
    </row>
    <row r="3" spans="1:13" ht="15.75" x14ac:dyDescent="0.25">
      <c r="A3" s="397" t="s">
        <v>302</v>
      </c>
      <c r="B3" s="397"/>
      <c r="C3" s="397"/>
      <c r="D3" s="397"/>
      <c r="E3" s="397"/>
      <c r="F3" s="397"/>
      <c r="G3" s="397"/>
      <c r="H3" s="397"/>
      <c r="I3" s="397"/>
      <c r="J3" s="397"/>
    </row>
    <row r="4" spans="1:13" ht="15.75" x14ac:dyDescent="0.25">
      <c r="A4" s="397" t="s">
        <v>303</v>
      </c>
      <c r="B4" s="397"/>
      <c r="C4" s="397"/>
      <c r="D4" s="397"/>
      <c r="E4" s="397"/>
      <c r="F4" s="397"/>
      <c r="G4" s="397"/>
      <c r="H4" s="397"/>
      <c r="I4" s="397"/>
      <c r="J4" s="397"/>
    </row>
    <row r="5" spans="1:13" s="184" customFormat="1" ht="15.75" x14ac:dyDescent="0.25">
      <c r="A5" s="398" t="s">
        <v>330</v>
      </c>
      <c r="B5" s="398"/>
      <c r="C5" s="183"/>
      <c r="D5" s="183"/>
      <c r="E5" s="183"/>
      <c r="F5" s="183"/>
      <c r="G5" s="183"/>
      <c r="H5" s="399" t="s">
        <v>430</v>
      </c>
      <c r="I5" s="399"/>
      <c r="J5" s="399"/>
    </row>
    <row r="6" spans="1:13" x14ac:dyDescent="0.25">
      <c r="A6" s="157"/>
      <c r="B6" s="157"/>
      <c r="C6" s="157"/>
      <c r="D6" s="157"/>
      <c r="E6" s="157"/>
      <c r="F6" s="157"/>
      <c r="G6" s="157"/>
      <c r="H6" s="157"/>
      <c r="I6" s="157"/>
      <c r="J6" s="157"/>
    </row>
    <row r="7" spans="1:13" ht="15.75" x14ac:dyDescent="0.25">
      <c r="A7" s="158" t="s">
        <v>199</v>
      </c>
      <c r="B7" s="400" t="str">
        <f>CONCATENATE(Заявление!D13," ",Заявление!D14," ",Заявление!D15)</f>
        <v xml:space="preserve">  </v>
      </c>
      <c r="C7" s="400"/>
      <c r="D7" s="400"/>
      <c r="E7" s="400"/>
      <c r="F7" s="400"/>
      <c r="G7" s="400"/>
      <c r="H7" s="400"/>
      <c r="I7" s="400"/>
      <c r="J7" s="400"/>
    </row>
    <row r="8" spans="1:13" x14ac:dyDescent="0.25">
      <c r="A8" s="157"/>
      <c r="B8" s="396" t="s">
        <v>306</v>
      </c>
      <c r="C8" s="396"/>
      <c r="D8" s="396"/>
      <c r="E8" s="396"/>
      <c r="F8" s="396"/>
      <c r="G8" s="396"/>
      <c r="H8" s="396"/>
      <c r="I8" s="396"/>
      <c r="J8" s="396"/>
    </row>
    <row r="9" spans="1:13" x14ac:dyDescent="0.25">
      <c r="A9" s="402" t="s">
        <v>304</v>
      </c>
      <c r="B9" s="403" t="str">
        <f>CONCATENATE(Заявление!B19," ",Заявление!D19," ",Заявление!B20," ",Заявление!J19)</f>
        <v xml:space="preserve">   </v>
      </c>
      <c r="C9" s="403"/>
      <c r="D9" s="403"/>
      <c r="E9" s="403"/>
      <c r="F9" s="403"/>
      <c r="G9" s="403"/>
      <c r="H9" s="403"/>
      <c r="I9" s="403"/>
      <c r="J9" s="403"/>
    </row>
    <row r="10" spans="1:13" x14ac:dyDescent="0.25">
      <c r="A10" s="402"/>
      <c r="B10" s="404"/>
      <c r="C10" s="404"/>
      <c r="D10" s="404"/>
      <c r="E10" s="404"/>
      <c r="F10" s="404"/>
      <c r="G10" s="404"/>
      <c r="H10" s="404"/>
      <c r="I10" s="404"/>
      <c r="J10" s="404"/>
    </row>
    <row r="11" spans="1:13" x14ac:dyDescent="0.25">
      <c r="A11" s="157"/>
      <c r="B11" s="396" t="s">
        <v>305</v>
      </c>
      <c r="C11" s="396"/>
      <c r="D11" s="396"/>
      <c r="E11" s="396"/>
      <c r="F11" s="396"/>
      <c r="G11" s="396"/>
      <c r="H11" s="396"/>
      <c r="I11" s="396"/>
      <c r="J11" s="396"/>
    </row>
    <row r="12" spans="1:13" x14ac:dyDescent="0.25">
      <c r="A12" s="405" t="s">
        <v>307</v>
      </c>
      <c r="B12" s="405"/>
      <c r="C12" s="405"/>
      <c r="D12" s="403" t="str">
        <f>CONCATENATE(Заявление!C21)</f>
        <v/>
      </c>
      <c r="E12" s="403"/>
      <c r="F12" s="403"/>
      <c r="G12" s="403"/>
      <c r="H12" s="403"/>
      <c r="I12" s="403"/>
      <c r="J12" s="403"/>
    </row>
    <row r="13" spans="1:13" x14ac:dyDescent="0.25">
      <c r="A13" s="405"/>
      <c r="B13" s="405"/>
      <c r="C13" s="405"/>
      <c r="D13" s="404"/>
      <c r="E13" s="404"/>
      <c r="F13" s="404"/>
      <c r="G13" s="404"/>
      <c r="H13" s="404"/>
      <c r="I13" s="404"/>
      <c r="J13" s="404"/>
    </row>
    <row r="14" spans="1:13" ht="15" customHeight="1" x14ac:dyDescent="0.25">
      <c r="A14" s="406" t="s">
        <v>450</v>
      </c>
      <c r="B14" s="406"/>
      <c r="C14" s="406"/>
      <c r="D14" s="406"/>
      <c r="E14" s="406"/>
      <c r="F14" s="406"/>
      <c r="G14" s="406"/>
      <c r="H14" s="406"/>
      <c r="I14" s="406"/>
      <c r="J14" s="406"/>
      <c r="K14" s="214"/>
      <c r="L14" s="214"/>
      <c r="M14" s="214"/>
    </row>
    <row r="15" spans="1:13" ht="18.75" customHeight="1" x14ac:dyDescent="0.25">
      <c r="A15" s="407" t="s">
        <v>449</v>
      </c>
      <c r="B15" s="407"/>
      <c r="C15" s="407"/>
      <c r="D15" s="407"/>
      <c r="E15" s="407"/>
      <c r="F15" s="407"/>
      <c r="G15" s="407"/>
      <c r="H15" s="407"/>
      <c r="I15" s="407"/>
      <c r="J15" s="407"/>
      <c r="K15" s="215"/>
      <c r="L15" s="215"/>
      <c r="M15" s="215"/>
    </row>
    <row r="16" spans="1:13" ht="21.75" customHeight="1" x14ac:dyDescent="0.25">
      <c r="A16" s="407" t="s">
        <v>451</v>
      </c>
      <c r="B16" s="407"/>
      <c r="C16" s="407"/>
      <c r="D16" s="407"/>
      <c r="E16" s="407"/>
      <c r="F16" s="407"/>
      <c r="G16" s="407"/>
      <c r="H16" s="407"/>
      <c r="I16" s="407"/>
      <c r="J16" s="407"/>
      <c r="K16" s="216"/>
      <c r="L16" s="216"/>
      <c r="M16" s="216"/>
    </row>
    <row r="17" spans="1:10" s="162" customFormat="1" ht="24.75" customHeight="1" x14ac:dyDescent="0.25">
      <c r="A17" s="394" t="s">
        <v>308</v>
      </c>
      <c r="B17" s="394"/>
      <c r="C17" s="394"/>
      <c r="D17" s="394"/>
      <c r="E17" s="394"/>
      <c r="F17" s="394"/>
      <c r="G17" s="394"/>
      <c r="H17" s="394"/>
      <c r="I17" s="394"/>
      <c r="J17" s="394"/>
    </row>
    <row r="18" spans="1:10" ht="149.25" customHeight="1" x14ac:dyDescent="0.25">
      <c r="A18" s="393" t="s">
        <v>456</v>
      </c>
      <c r="B18" s="393"/>
      <c r="C18" s="393"/>
      <c r="D18" s="393"/>
      <c r="E18" s="393"/>
      <c r="F18" s="393"/>
      <c r="G18" s="393"/>
      <c r="H18" s="393"/>
      <c r="I18" s="393"/>
      <c r="J18" s="393"/>
    </row>
    <row r="19" spans="1:10" ht="108.75" customHeight="1" x14ac:dyDescent="0.25">
      <c r="A19" s="393" t="s">
        <v>457</v>
      </c>
      <c r="B19" s="393"/>
      <c r="C19" s="393"/>
      <c r="D19" s="393"/>
      <c r="E19" s="393"/>
      <c r="F19" s="393"/>
      <c r="G19" s="393"/>
      <c r="H19" s="393"/>
      <c r="I19" s="393"/>
      <c r="J19" s="393"/>
    </row>
    <row r="20" spans="1:10" ht="18.75" customHeight="1" x14ac:dyDescent="0.25">
      <c r="A20" s="393" t="s">
        <v>458</v>
      </c>
      <c r="B20" s="393"/>
      <c r="C20" s="393"/>
      <c r="D20" s="393"/>
      <c r="E20" s="393"/>
      <c r="F20" s="393"/>
      <c r="G20" s="393"/>
      <c r="H20" s="393"/>
      <c r="I20" s="393"/>
      <c r="J20" s="393"/>
    </row>
    <row r="21" spans="1:10" ht="15.75" x14ac:dyDescent="0.25">
      <c r="A21" s="395" t="s">
        <v>309</v>
      </c>
      <c r="B21" s="395"/>
      <c r="C21" s="395"/>
      <c r="D21" s="395"/>
      <c r="E21" s="395"/>
      <c r="F21" s="395"/>
      <c r="G21" s="395"/>
      <c r="H21" s="395"/>
      <c r="I21" s="395"/>
      <c r="J21" s="395"/>
    </row>
    <row r="22" spans="1:10" ht="15.75" x14ac:dyDescent="0.25">
      <c r="A22" s="395" t="s">
        <v>310</v>
      </c>
      <c r="B22" s="395"/>
      <c r="C22" s="395"/>
      <c r="D22" s="395"/>
      <c r="E22" s="395"/>
      <c r="F22" s="395"/>
      <c r="G22" s="395"/>
      <c r="H22" s="395"/>
      <c r="I22" s="395"/>
      <c r="J22" s="395"/>
    </row>
    <row r="23" spans="1:10" ht="15.75" x14ac:dyDescent="0.25">
      <c r="A23" s="395" t="s">
        <v>311</v>
      </c>
      <c r="B23" s="395"/>
      <c r="C23" s="395"/>
      <c r="D23" s="395"/>
      <c r="E23" s="395"/>
      <c r="F23" s="395"/>
      <c r="G23" s="395"/>
      <c r="H23" s="395"/>
      <c r="I23" s="395"/>
      <c r="J23" s="395"/>
    </row>
    <row r="24" spans="1:10" ht="15.75" x14ac:dyDescent="0.25">
      <c r="A24" s="395" t="s">
        <v>312</v>
      </c>
      <c r="B24" s="395"/>
      <c r="C24" s="395"/>
      <c r="D24" s="395"/>
      <c r="E24" s="395"/>
      <c r="F24" s="395"/>
      <c r="G24" s="395"/>
      <c r="H24" s="395"/>
      <c r="I24" s="395"/>
      <c r="J24" s="395"/>
    </row>
    <row r="25" spans="1:10" ht="15.75" x14ac:dyDescent="0.25">
      <c r="A25" s="395" t="s">
        <v>313</v>
      </c>
      <c r="B25" s="395"/>
      <c r="C25" s="395"/>
      <c r="D25" s="395"/>
      <c r="E25" s="395"/>
      <c r="F25" s="395"/>
      <c r="G25" s="395"/>
      <c r="H25" s="395"/>
      <c r="I25" s="395"/>
      <c r="J25" s="395"/>
    </row>
    <row r="26" spans="1:10" ht="15.75" x14ac:dyDescent="0.25">
      <c r="A26" s="395" t="s">
        <v>314</v>
      </c>
      <c r="B26" s="395"/>
      <c r="C26" s="395"/>
      <c r="D26" s="395"/>
      <c r="E26" s="395"/>
      <c r="F26" s="395"/>
      <c r="G26" s="395"/>
      <c r="H26" s="395"/>
      <c r="I26" s="395"/>
      <c r="J26" s="395"/>
    </row>
    <row r="27" spans="1:10" ht="15.75" x14ac:dyDescent="0.25">
      <c r="A27" s="395" t="s">
        <v>315</v>
      </c>
      <c r="B27" s="395"/>
      <c r="C27" s="395"/>
      <c r="D27" s="395"/>
      <c r="E27" s="395"/>
      <c r="F27" s="395"/>
      <c r="G27" s="395"/>
      <c r="H27" s="395"/>
      <c r="I27" s="395"/>
      <c r="J27" s="395"/>
    </row>
    <row r="28" spans="1:10" ht="15.75" x14ac:dyDescent="0.25">
      <c r="A28" s="395" t="s">
        <v>316</v>
      </c>
      <c r="B28" s="395"/>
      <c r="C28" s="395"/>
      <c r="D28" s="395"/>
      <c r="E28" s="395"/>
      <c r="F28" s="395"/>
      <c r="G28" s="395"/>
      <c r="H28" s="395"/>
      <c r="I28" s="395"/>
      <c r="J28" s="395"/>
    </row>
    <row r="29" spans="1:10" ht="15.75" x14ac:dyDescent="0.25">
      <c r="A29" s="395" t="s">
        <v>317</v>
      </c>
      <c r="B29" s="395"/>
      <c r="C29" s="395"/>
      <c r="D29" s="395"/>
      <c r="E29" s="395"/>
      <c r="F29" s="395"/>
      <c r="G29" s="395"/>
      <c r="H29" s="395"/>
      <c r="I29" s="395"/>
      <c r="J29" s="395"/>
    </row>
    <row r="30" spans="1:10" ht="15.75" x14ac:dyDescent="0.25">
      <c r="A30" s="395" t="s">
        <v>318</v>
      </c>
      <c r="B30" s="395"/>
      <c r="C30" s="395"/>
      <c r="D30" s="395"/>
      <c r="E30" s="395"/>
      <c r="F30" s="395"/>
      <c r="G30" s="395"/>
      <c r="H30" s="395"/>
      <c r="I30" s="395"/>
      <c r="J30" s="395"/>
    </row>
    <row r="31" spans="1:10" ht="15.75" x14ac:dyDescent="0.25">
      <c r="A31" s="395" t="s">
        <v>319</v>
      </c>
      <c r="B31" s="395"/>
      <c r="C31" s="395"/>
      <c r="D31" s="395"/>
      <c r="E31" s="395"/>
      <c r="F31" s="395"/>
      <c r="G31" s="395"/>
      <c r="H31" s="395"/>
      <c r="I31" s="395"/>
      <c r="J31" s="395"/>
    </row>
    <row r="32" spans="1:10" ht="15.75" x14ac:dyDescent="0.25">
      <c r="A32" s="395" t="s">
        <v>320</v>
      </c>
      <c r="B32" s="395"/>
      <c r="C32" s="395"/>
      <c r="D32" s="395"/>
      <c r="E32" s="395"/>
      <c r="F32" s="395"/>
      <c r="G32" s="395"/>
      <c r="H32" s="395"/>
      <c r="I32" s="395"/>
      <c r="J32" s="395"/>
    </row>
    <row r="33" spans="1:10" ht="15.75" x14ac:dyDescent="0.25">
      <c r="A33" s="395" t="s">
        <v>321</v>
      </c>
      <c r="B33" s="395"/>
      <c r="C33" s="395"/>
      <c r="D33" s="395"/>
      <c r="E33" s="395"/>
      <c r="F33" s="395"/>
      <c r="G33" s="395"/>
      <c r="H33" s="395"/>
      <c r="I33" s="395"/>
      <c r="J33" s="395"/>
    </row>
    <row r="34" spans="1:10" ht="15.75" x14ac:dyDescent="0.25">
      <c r="A34" s="395" t="s">
        <v>322</v>
      </c>
      <c r="B34" s="395"/>
      <c r="C34" s="395"/>
      <c r="D34" s="395"/>
      <c r="E34" s="395"/>
      <c r="F34" s="395"/>
      <c r="G34" s="395"/>
      <c r="H34" s="395"/>
      <c r="I34" s="395"/>
      <c r="J34" s="395"/>
    </row>
    <row r="35" spans="1:10" ht="15.75" x14ac:dyDescent="0.25">
      <c r="A35" s="395" t="s">
        <v>323</v>
      </c>
      <c r="B35" s="395"/>
      <c r="C35" s="395"/>
      <c r="D35" s="395"/>
      <c r="E35" s="395"/>
      <c r="F35" s="395"/>
      <c r="G35" s="395"/>
      <c r="H35" s="395"/>
      <c r="I35" s="395"/>
      <c r="J35" s="395"/>
    </row>
    <row r="36" spans="1:10" ht="15.75" x14ac:dyDescent="0.25">
      <c r="A36" s="395" t="s">
        <v>324</v>
      </c>
      <c r="B36" s="395"/>
      <c r="C36" s="395"/>
      <c r="D36" s="395"/>
      <c r="E36" s="395"/>
      <c r="F36" s="395"/>
      <c r="G36" s="395"/>
      <c r="H36" s="395"/>
      <c r="I36" s="395"/>
      <c r="J36" s="395"/>
    </row>
    <row r="37" spans="1:10" ht="15.75" x14ac:dyDescent="0.25">
      <c r="A37" s="395" t="s">
        <v>325</v>
      </c>
      <c r="B37" s="395"/>
      <c r="C37" s="395"/>
      <c r="D37" s="395"/>
      <c r="E37" s="395"/>
      <c r="F37" s="395"/>
      <c r="G37" s="395"/>
      <c r="H37" s="395"/>
      <c r="I37" s="395"/>
      <c r="J37" s="395"/>
    </row>
    <row r="38" spans="1:10" ht="15.75" x14ac:dyDescent="0.25">
      <c r="A38" s="395" t="s">
        <v>452</v>
      </c>
      <c r="B38" s="395"/>
      <c r="C38" s="395"/>
      <c r="D38" s="395"/>
      <c r="E38" s="395"/>
      <c r="F38" s="395"/>
      <c r="G38" s="395"/>
      <c r="H38" s="395"/>
      <c r="I38" s="395"/>
      <c r="J38" s="395"/>
    </row>
    <row r="39" spans="1:10" ht="15.75" x14ac:dyDescent="0.25">
      <c r="A39" s="395" t="s">
        <v>453</v>
      </c>
      <c r="B39" s="395"/>
      <c r="C39" s="395"/>
      <c r="D39" s="395"/>
      <c r="E39" s="395"/>
      <c r="F39" s="395"/>
      <c r="G39" s="395"/>
      <c r="H39" s="395"/>
      <c r="I39" s="395"/>
      <c r="J39" s="395"/>
    </row>
    <row r="40" spans="1:10" ht="15.75" x14ac:dyDescent="0.25">
      <c r="A40" s="395" t="s">
        <v>454</v>
      </c>
      <c r="B40" s="395"/>
      <c r="C40" s="395"/>
      <c r="D40" s="395"/>
      <c r="E40" s="395"/>
      <c r="F40" s="395"/>
      <c r="G40" s="395"/>
      <c r="H40" s="395"/>
      <c r="I40" s="395"/>
      <c r="J40" s="395"/>
    </row>
    <row r="41" spans="1:10" ht="15.75" x14ac:dyDescent="0.25">
      <c r="A41" s="395" t="s">
        <v>455</v>
      </c>
      <c r="B41" s="395"/>
      <c r="C41" s="395"/>
      <c r="D41" s="395"/>
      <c r="E41" s="395"/>
      <c r="F41" s="395"/>
      <c r="G41" s="395"/>
      <c r="H41" s="395"/>
      <c r="I41" s="395"/>
      <c r="J41" s="395"/>
    </row>
    <row r="42" spans="1:10" ht="30" customHeight="1" x14ac:dyDescent="0.25">
      <c r="A42" s="395" t="s">
        <v>326</v>
      </c>
      <c r="B42" s="395"/>
      <c r="C42" s="395"/>
      <c r="D42" s="395"/>
      <c r="E42" s="395"/>
      <c r="F42" s="395"/>
      <c r="G42" s="395"/>
      <c r="H42" s="395"/>
      <c r="I42" s="395"/>
      <c r="J42" s="395"/>
    </row>
    <row r="43" spans="1:10" ht="214.5" customHeight="1" x14ac:dyDescent="0.25">
      <c r="A43" s="393" t="s">
        <v>459</v>
      </c>
      <c r="B43" s="393"/>
      <c r="C43" s="393"/>
      <c r="D43" s="393"/>
      <c r="E43" s="393"/>
      <c r="F43" s="393"/>
      <c r="G43" s="393"/>
      <c r="H43" s="393"/>
      <c r="I43" s="393"/>
      <c r="J43" s="393"/>
    </row>
    <row r="44" spans="1:10" ht="41.25" customHeight="1" x14ac:dyDescent="0.25">
      <c r="A44" s="393" t="s">
        <v>460</v>
      </c>
      <c r="B44" s="393"/>
      <c r="C44" s="393"/>
      <c r="D44" s="393"/>
      <c r="E44" s="393"/>
      <c r="F44" s="393"/>
      <c r="G44" s="393"/>
      <c r="H44" s="393"/>
      <c r="I44" s="393"/>
      <c r="J44" s="393"/>
    </row>
    <row r="45" spans="1:10" ht="90" customHeight="1" x14ac:dyDescent="0.25">
      <c r="A45" s="393" t="s">
        <v>461</v>
      </c>
      <c r="B45" s="393"/>
      <c r="C45" s="393"/>
      <c r="D45" s="393"/>
      <c r="E45" s="393"/>
      <c r="F45" s="393"/>
      <c r="G45" s="393"/>
      <c r="H45" s="393"/>
      <c r="I45" s="393"/>
      <c r="J45" s="393"/>
    </row>
    <row r="46" spans="1:10" ht="74.25" customHeight="1" x14ac:dyDescent="0.25">
      <c r="A46" s="393" t="s">
        <v>462</v>
      </c>
      <c r="B46" s="393"/>
      <c r="C46" s="393"/>
      <c r="D46" s="393"/>
      <c r="E46" s="393"/>
      <c r="F46" s="393"/>
      <c r="G46" s="393"/>
      <c r="H46" s="393"/>
      <c r="I46" s="393"/>
      <c r="J46" s="393"/>
    </row>
    <row r="47" spans="1:10" ht="15.75" customHeight="1" x14ac:dyDescent="0.25">
      <c r="A47" s="393" t="s">
        <v>463</v>
      </c>
      <c r="B47" s="393"/>
      <c r="C47" s="393"/>
      <c r="D47" s="393"/>
      <c r="E47" s="393"/>
      <c r="F47" s="393"/>
      <c r="G47" s="393"/>
      <c r="H47" s="393"/>
      <c r="I47" s="393"/>
      <c r="J47" s="393"/>
    </row>
    <row r="48" spans="1:10" ht="15.75" customHeight="1" x14ac:dyDescent="0.25">
      <c r="A48" s="163"/>
      <c r="B48" s="163"/>
      <c r="C48" s="163"/>
      <c r="D48" s="163"/>
      <c r="E48" s="163"/>
      <c r="F48" s="163"/>
      <c r="G48" s="163"/>
      <c r="H48" s="163"/>
      <c r="I48" s="163"/>
      <c r="J48" s="163"/>
    </row>
    <row r="49" spans="1:10" x14ac:dyDescent="0.25">
      <c r="A49" s="157"/>
      <c r="B49" s="157"/>
      <c r="C49" s="157"/>
      <c r="D49" s="157"/>
      <c r="E49" s="157"/>
      <c r="F49" s="157"/>
      <c r="G49" s="157"/>
      <c r="H49" s="157"/>
      <c r="I49" s="157"/>
      <c r="J49" s="157"/>
    </row>
    <row r="50" spans="1:10" x14ac:dyDescent="0.25">
      <c r="A50" s="157"/>
      <c r="B50" s="159"/>
      <c r="C50" s="157"/>
      <c r="D50" s="401"/>
      <c r="E50" s="401"/>
      <c r="F50" s="401"/>
      <c r="G50" s="401"/>
      <c r="H50" s="157"/>
      <c r="I50" s="160"/>
      <c r="J50" s="185"/>
    </row>
    <row r="51" spans="1:10" x14ac:dyDescent="0.25">
      <c r="A51" s="157"/>
      <c r="B51" s="161" t="s">
        <v>327</v>
      </c>
      <c r="C51" s="157"/>
      <c r="D51" s="396" t="s">
        <v>328</v>
      </c>
      <c r="E51" s="396"/>
      <c r="F51" s="396"/>
      <c r="G51" s="396"/>
      <c r="H51" s="157"/>
      <c r="I51" s="161" t="s">
        <v>329</v>
      </c>
      <c r="J51" s="157"/>
    </row>
    <row r="52" spans="1:10" x14ac:dyDescent="0.25">
      <c r="A52" s="157"/>
      <c r="B52" s="157"/>
      <c r="C52" s="157"/>
      <c r="D52" s="157"/>
      <c r="E52" s="157"/>
      <c r="F52" s="157"/>
      <c r="G52" s="157"/>
      <c r="H52" s="157"/>
      <c r="I52" s="157"/>
      <c r="J52" s="157"/>
    </row>
    <row r="53" spans="1:10" x14ac:dyDescent="0.25">
      <c r="A53" s="157"/>
      <c r="B53" s="157"/>
      <c r="C53" s="157"/>
      <c r="D53" s="157"/>
      <c r="E53" s="157"/>
      <c r="F53" s="157"/>
      <c r="G53" s="157"/>
      <c r="H53" s="157"/>
      <c r="I53" s="157"/>
      <c r="J53" s="157"/>
    </row>
    <row r="54" spans="1:10" x14ac:dyDescent="0.25">
      <c r="A54" s="157"/>
      <c r="B54" s="157"/>
      <c r="C54" s="157"/>
      <c r="D54" s="157"/>
      <c r="E54" s="157"/>
      <c r="F54" s="157"/>
      <c r="G54" s="157"/>
      <c r="H54" s="157"/>
      <c r="I54" s="157"/>
      <c r="J54" s="157"/>
    </row>
    <row r="55" spans="1:10" x14ac:dyDescent="0.25">
      <c r="A55" s="157"/>
      <c r="B55" s="157"/>
      <c r="C55" s="157"/>
      <c r="D55" s="157"/>
      <c r="E55" s="157"/>
      <c r="F55" s="157"/>
      <c r="G55" s="157"/>
      <c r="H55" s="157"/>
      <c r="I55" s="157"/>
      <c r="J55" s="157"/>
    </row>
    <row r="56" spans="1:10" x14ac:dyDescent="0.25">
      <c r="A56" s="157"/>
      <c r="B56" s="157"/>
      <c r="C56" s="157"/>
      <c r="D56" s="157"/>
      <c r="E56" s="157"/>
      <c r="F56" s="157"/>
      <c r="G56" s="157"/>
      <c r="H56" s="157"/>
      <c r="I56" s="157"/>
      <c r="J56" s="157"/>
    </row>
    <row r="57" spans="1:10" x14ac:dyDescent="0.25">
      <c r="A57" s="157"/>
      <c r="B57" s="157"/>
      <c r="C57" s="157"/>
      <c r="D57" s="157"/>
      <c r="E57" s="157"/>
      <c r="F57" s="157"/>
      <c r="G57" s="157"/>
      <c r="H57" s="157"/>
      <c r="I57" s="157"/>
      <c r="J57" s="157"/>
    </row>
    <row r="58" spans="1:10" x14ac:dyDescent="0.25">
      <c r="A58" s="157"/>
      <c r="B58" s="157"/>
      <c r="C58" s="157"/>
      <c r="D58" s="157"/>
      <c r="E58" s="157"/>
      <c r="F58" s="157"/>
      <c r="G58" s="157"/>
      <c r="H58" s="157"/>
      <c r="I58" s="157"/>
      <c r="J58" s="157"/>
    </row>
    <row r="59" spans="1:10" x14ac:dyDescent="0.25">
      <c r="A59" s="157"/>
      <c r="B59" s="157"/>
      <c r="C59" s="157"/>
      <c r="D59" s="157"/>
      <c r="E59" s="157"/>
      <c r="F59" s="157"/>
      <c r="G59" s="157"/>
      <c r="H59" s="157"/>
      <c r="I59" s="157"/>
      <c r="J59" s="157"/>
    </row>
    <row r="60" spans="1:10" x14ac:dyDescent="0.25">
      <c r="A60" s="157"/>
      <c r="B60" s="157"/>
      <c r="C60" s="157"/>
      <c r="D60" s="157"/>
      <c r="E60" s="157"/>
      <c r="F60" s="157"/>
      <c r="G60" s="157"/>
      <c r="H60" s="157"/>
      <c r="I60" s="157"/>
      <c r="J60" s="157"/>
    </row>
    <row r="61" spans="1:10" x14ac:dyDescent="0.25">
      <c r="A61" s="157"/>
      <c r="B61" s="157"/>
      <c r="C61" s="157"/>
      <c r="D61" s="157"/>
      <c r="E61" s="157"/>
      <c r="F61" s="157"/>
      <c r="G61" s="157"/>
      <c r="H61" s="157"/>
      <c r="I61" s="157"/>
      <c r="J61" s="157"/>
    </row>
    <row r="62" spans="1:10" x14ac:dyDescent="0.25">
      <c r="A62" s="157"/>
      <c r="B62" s="157"/>
      <c r="C62" s="157"/>
      <c r="D62" s="157"/>
      <c r="E62" s="157"/>
      <c r="F62" s="157"/>
      <c r="G62" s="157"/>
      <c r="H62" s="157"/>
      <c r="I62" s="157"/>
      <c r="J62" s="157"/>
    </row>
    <row r="63" spans="1:10" x14ac:dyDescent="0.25">
      <c r="A63" s="157"/>
      <c r="B63" s="157"/>
      <c r="C63" s="157"/>
      <c r="D63" s="157"/>
      <c r="E63" s="157"/>
      <c r="F63" s="157"/>
      <c r="G63" s="157"/>
      <c r="H63" s="157"/>
      <c r="I63" s="157"/>
      <c r="J63" s="157"/>
    </row>
    <row r="64" spans="1:10" x14ac:dyDescent="0.25">
      <c r="A64" s="157"/>
      <c r="B64" s="157"/>
      <c r="C64" s="157"/>
      <c r="D64" s="157"/>
      <c r="E64" s="157"/>
      <c r="F64" s="157"/>
      <c r="G64" s="157"/>
      <c r="H64" s="157"/>
      <c r="I64" s="157"/>
      <c r="J64" s="157"/>
    </row>
    <row r="65" spans="1:10" x14ac:dyDescent="0.25">
      <c r="A65" s="157"/>
      <c r="B65" s="157"/>
      <c r="C65" s="157"/>
      <c r="D65" s="157"/>
      <c r="E65" s="157"/>
      <c r="F65" s="157"/>
      <c r="G65" s="157"/>
      <c r="H65" s="157"/>
      <c r="I65" s="157"/>
      <c r="J65" s="157"/>
    </row>
    <row r="66" spans="1:10" x14ac:dyDescent="0.25">
      <c r="A66" s="157"/>
      <c r="B66" s="157"/>
      <c r="C66" s="157"/>
      <c r="D66" s="157"/>
      <c r="E66" s="157"/>
      <c r="F66" s="157"/>
      <c r="G66" s="157"/>
      <c r="H66" s="157"/>
      <c r="I66" s="157"/>
      <c r="J66" s="157"/>
    </row>
    <row r="67" spans="1:10" x14ac:dyDescent="0.25">
      <c r="A67" s="157"/>
      <c r="B67" s="157"/>
      <c r="C67" s="157"/>
      <c r="D67" s="157"/>
      <c r="E67" s="157"/>
      <c r="F67" s="157"/>
      <c r="G67" s="157"/>
      <c r="H67" s="157"/>
      <c r="I67" s="157"/>
      <c r="J67" s="157"/>
    </row>
    <row r="68" spans="1:10" x14ac:dyDescent="0.25">
      <c r="A68" s="157"/>
      <c r="B68" s="157"/>
      <c r="C68" s="157"/>
      <c r="D68" s="157"/>
      <c r="E68" s="157"/>
      <c r="F68" s="157"/>
      <c r="G68" s="157"/>
      <c r="H68" s="157"/>
      <c r="I68" s="157"/>
      <c r="J68" s="157"/>
    </row>
    <row r="69" spans="1:10" x14ac:dyDescent="0.25">
      <c r="A69" s="157"/>
      <c r="B69" s="157"/>
      <c r="C69" s="157"/>
      <c r="D69" s="157"/>
      <c r="E69" s="157"/>
      <c r="F69" s="157"/>
      <c r="G69" s="157"/>
      <c r="H69" s="157"/>
      <c r="I69" s="157"/>
      <c r="J69" s="157"/>
    </row>
    <row r="70" spans="1:10" x14ac:dyDescent="0.25">
      <c r="A70" s="157"/>
      <c r="B70" s="157"/>
      <c r="C70" s="157"/>
      <c r="D70" s="157"/>
      <c r="E70" s="157"/>
      <c r="F70" s="157"/>
      <c r="G70" s="157"/>
      <c r="H70" s="157"/>
      <c r="I70" s="157"/>
      <c r="J70" s="157"/>
    </row>
    <row r="71" spans="1:10" x14ac:dyDescent="0.25">
      <c r="A71" s="157"/>
      <c r="B71" s="157"/>
      <c r="C71" s="157"/>
      <c r="D71" s="157"/>
      <c r="E71" s="157"/>
      <c r="F71" s="157"/>
      <c r="G71" s="157"/>
      <c r="H71" s="157"/>
      <c r="I71" s="157"/>
      <c r="J71" s="157"/>
    </row>
    <row r="72" spans="1:10" x14ac:dyDescent="0.25">
      <c r="A72" s="157"/>
      <c r="B72" s="157"/>
      <c r="C72" s="157"/>
      <c r="D72" s="157"/>
      <c r="E72" s="157"/>
      <c r="F72" s="157"/>
      <c r="G72" s="157"/>
      <c r="H72" s="157"/>
      <c r="I72" s="157"/>
      <c r="J72" s="157"/>
    </row>
    <row r="73" spans="1:10" x14ac:dyDescent="0.25">
      <c r="A73" s="157"/>
      <c r="B73" s="157"/>
      <c r="C73" s="157"/>
      <c r="D73" s="157"/>
      <c r="E73" s="157"/>
      <c r="F73" s="157"/>
      <c r="G73" s="157"/>
      <c r="H73" s="157"/>
      <c r="I73" s="157"/>
      <c r="J73" s="157"/>
    </row>
    <row r="74" spans="1:10" x14ac:dyDescent="0.25">
      <c r="A74" s="157"/>
      <c r="B74" s="157"/>
      <c r="C74" s="157"/>
      <c r="D74" s="157"/>
      <c r="E74" s="157"/>
      <c r="F74" s="157"/>
      <c r="G74" s="157"/>
      <c r="H74" s="157"/>
      <c r="I74" s="157"/>
      <c r="J74" s="157"/>
    </row>
    <row r="75" spans="1:10" x14ac:dyDescent="0.25">
      <c r="A75" s="157"/>
      <c r="B75" s="157"/>
      <c r="C75" s="157"/>
      <c r="D75" s="157"/>
      <c r="E75" s="157"/>
      <c r="F75" s="157"/>
      <c r="G75" s="157"/>
      <c r="H75" s="157"/>
      <c r="I75" s="157"/>
      <c r="J75" s="157"/>
    </row>
    <row r="76" spans="1:10" x14ac:dyDescent="0.25">
      <c r="A76" s="157"/>
      <c r="B76" s="157"/>
      <c r="C76" s="157"/>
      <c r="D76" s="157"/>
      <c r="E76" s="157"/>
      <c r="F76" s="157"/>
      <c r="G76" s="157"/>
      <c r="H76" s="157"/>
      <c r="I76" s="157"/>
      <c r="J76" s="157"/>
    </row>
    <row r="77" spans="1:10" x14ac:dyDescent="0.25">
      <c r="A77" s="157"/>
      <c r="B77" s="157"/>
      <c r="C77" s="157"/>
      <c r="D77" s="157"/>
      <c r="E77" s="157"/>
      <c r="F77" s="157"/>
      <c r="G77" s="157"/>
      <c r="H77" s="157"/>
      <c r="I77" s="157"/>
      <c r="J77" s="157"/>
    </row>
    <row r="78" spans="1:10" x14ac:dyDescent="0.25">
      <c r="A78" s="157"/>
      <c r="B78" s="157"/>
      <c r="C78" s="157"/>
      <c r="D78" s="157"/>
      <c r="E78" s="157"/>
      <c r="F78" s="157"/>
      <c r="G78" s="157"/>
      <c r="H78" s="157"/>
      <c r="I78" s="157"/>
      <c r="J78" s="157"/>
    </row>
    <row r="79" spans="1:10" x14ac:dyDescent="0.25">
      <c r="A79" s="157"/>
      <c r="B79" s="157"/>
      <c r="C79" s="157"/>
      <c r="D79" s="157"/>
      <c r="E79" s="157"/>
      <c r="F79" s="157"/>
      <c r="G79" s="157"/>
      <c r="H79" s="157"/>
      <c r="I79" s="157"/>
      <c r="J79" s="157"/>
    </row>
    <row r="80" spans="1:10" x14ac:dyDescent="0.25">
      <c r="A80" s="157"/>
      <c r="B80" s="157"/>
      <c r="C80" s="157"/>
      <c r="D80" s="157"/>
      <c r="E80" s="157"/>
      <c r="F80" s="157"/>
      <c r="G80" s="157"/>
      <c r="H80" s="157"/>
      <c r="I80" s="157"/>
      <c r="J80" s="157"/>
    </row>
    <row r="81" spans="1:10" x14ac:dyDescent="0.25">
      <c r="A81" s="157"/>
      <c r="B81" s="157"/>
      <c r="C81" s="157"/>
      <c r="D81" s="157"/>
      <c r="E81" s="157"/>
      <c r="F81" s="157"/>
      <c r="G81" s="157"/>
      <c r="H81" s="157"/>
      <c r="I81" s="157"/>
      <c r="J81" s="157"/>
    </row>
    <row r="82" spans="1:10" x14ac:dyDescent="0.25">
      <c r="A82" s="157"/>
      <c r="B82" s="157"/>
      <c r="C82" s="157"/>
      <c r="D82" s="157"/>
      <c r="E82" s="157"/>
      <c r="F82" s="157"/>
      <c r="G82" s="157"/>
      <c r="H82" s="157"/>
      <c r="I82" s="157"/>
      <c r="J82" s="157"/>
    </row>
    <row r="83" spans="1:10" x14ac:dyDescent="0.25">
      <c r="A83" s="157"/>
      <c r="B83" s="157"/>
      <c r="C83" s="157"/>
      <c r="D83" s="157"/>
      <c r="E83" s="157"/>
      <c r="F83" s="157"/>
      <c r="G83" s="157"/>
      <c r="H83" s="157"/>
      <c r="I83" s="157"/>
      <c r="J83" s="157"/>
    </row>
    <row r="84" spans="1:10" x14ac:dyDescent="0.25">
      <c r="A84" s="157"/>
      <c r="B84" s="157"/>
      <c r="C84" s="157"/>
      <c r="D84" s="157"/>
      <c r="E84" s="157"/>
      <c r="F84" s="157"/>
      <c r="G84" s="157"/>
      <c r="H84" s="157"/>
      <c r="I84" s="157"/>
      <c r="J84" s="157"/>
    </row>
    <row r="85" spans="1:10" x14ac:dyDescent="0.25">
      <c r="A85" s="157"/>
      <c r="B85" s="157"/>
      <c r="C85" s="157"/>
      <c r="D85" s="157"/>
      <c r="E85" s="157"/>
      <c r="F85" s="157"/>
      <c r="G85" s="157"/>
      <c r="H85" s="157"/>
      <c r="I85" s="157"/>
      <c r="J85" s="157"/>
    </row>
    <row r="86" spans="1:10" x14ac:dyDescent="0.25">
      <c r="A86" s="157"/>
      <c r="B86" s="157"/>
      <c r="C86" s="157"/>
      <c r="D86" s="157"/>
      <c r="E86" s="157"/>
      <c r="F86" s="157"/>
      <c r="G86" s="157"/>
      <c r="H86" s="157"/>
      <c r="I86" s="157"/>
      <c r="J86" s="157"/>
    </row>
    <row r="87" spans="1:10" x14ac:dyDescent="0.25">
      <c r="A87" s="157"/>
      <c r="B87" s="157"/>
      <c r="C87" s="157"/>
      <c r="D87" s="157"/>
      <c r="E87" s="157"/>
      <c r="F87" s="157"/>
      <c r="G87" s="157"/>
      <c r="H87" s="157"/>
      <c r="I87" s="157"/>
      <c r="J87" s="157"/>
    </row>
    <row r="88" spans="1:10" x14ac:dyDescent="0.25">
      <c r="A88" s="157"/>
      <c r="B88" s="157"/>
      <c r="C88" s="157"/>
      <c r="D88" s="157"/>
      <c r="E88" s="157"/>
      <c r="F88" s="157"/>
      <c r="G88" s="157"/>
      <c r="H88" s="157"/>
      <c r="I88" s="157"/>
      <c r="J88" s="157"/>
    </row>
    <row r="89" spans="1:10" x14ac:dyDescent="0.25">
      <c r="A89" s="157"/>
      <c r="B89" s="157"/>
      <c r="C89" s="157"/>
      <c r="D89" s="157"/>
      <c r="E89" s="157"/>
      <c r="F89" s="157"/>
      <c r="G89" s="157"/>
      <c r="H89" s="157"/>
      <c r="I89" s="157"/>
      <c r="J89" s="157"/>
    </row>
    <row r="90" spans="1:10" x14ac:dyDescent="0.25">
      <c r="A90" s="157"/>
      <c r="B90" s="157"/>
      <c r="C90" s="157"/>
      <c r="D90" s="157"/>
      <c r="E90" s="157"/>
      <c r="F90" s="157"/>
      <c r="G90" s="157"/>
      <c r="H90" s="157"/>
      <c r="I90" s="157"/>
      <c r="J90" s="157"/>
    </row>
    <row r="91" spans="1:10" x14ac:dyDescent="0.25">
      <c r="A91" s="157"/>
      <c r="B91" s="157"/>
      <c r="C91" s="157"/>
      <c r="D91" s="157"/>
      <c r="E91" s="157"/>
      <c r="F91" s="157"/>
      <c r="G91" s="157"/>
      <c r="H91" s="157"/>
      <c r="I91" s="157"/>
      <c r="J91" s="157"/>
    </row>
    <row r="92" spans="1:10" x14ac:dyDescent="0.25">
      <c r="A92" s="157"/>
      <c r="B92" s="157"/>
      <c r="C92" s="157"/>
      <c r="D92" s="157"/>
      <c r="E92" s="157"/>
      <c r="F92" s="157"/>
      <c r="G92" s="157"/>
      <c r="H92" s="157"/>
      <c r="I92" s="157"/>
      <c r="J92" s="157"/>
    </row>
    <row r="93" spans="1:10" x14ac:dyDescent="0.25">
      <c r="A93" s="157"/>
      <c r="B93" s="157"/>
      <c r="C93" s="157"/>
      <c r="D93" s="157"/>
      <c r="E93" s="157"/>
      <c r="F93" s="157"/>
      <c r="G93" s="157"/>
      <c r="H93" s="157"/>
      <c r="I93" s="157"/>
      <c r="J93" s="157"/>
    </row>
    <row r="94" spans="1:10" x14ac:dyDescent="0.25">
      <c r="A94" s="157"/>
      <c r="B94" s="157"/>
      <c r="C94" s="157"/>
      <c r="D94" s="157"/>
      <c r="E94" s="157"/>
      <c r="F94" s="157"/>
      <c r="G94" s="157"/>
      <c r="H94" s="157"/>
      <c r="I94" s="157"/>
      <c r="J94" s="157"/>
    </row>
    <row r="95" spans="1:10" x14ac:dyDescent="0.25">
      <c r="A95" s="157"/>
      <c r="B95" s="157"/>
      <c r="C95" s="157"/>
      <c r="D95" s="157"/>
      <c r="E95" s="157"/>
      <c r="F95" s="157"/>
      <c r="G95" s="157"/>
      <c r="H95" s="157"/>
      <c r="I95" s="157"/>
      <c r="J95" s="157"/>
    </row>
    <row r="96" spans="1:10" x14ac:dyDescent="0.25">
      <c r="A96" s="157"/>
      <c r="B96" s="157"/>
      <c r="C96" s="157"/>
      <c r="D96" s="157"/>
      <c r="E96" s="157"/>
      <c r="F96" s="157"/>
      <c r="G96" s="157"/>
      <c r="H96" s="157"/>
      <c r="I96" s="157"/>
      <c r="J96" s="157"/>
    </row>
    <row r="97" spans="1:10" x14ac:dyDescent="0.25">
      <c r="A97" s="157"/>
      <c r="B97" s="157"/>
      <c r="C97" s="157"/>
      <c r="D97" s="157"/>
      <c r="E97" s="157"/>
      <c r="F97" s="157"/>
      <c r="G97" s="157"/>
      <c r="H97" s="157"/>
      <c r="I97" s="157"/>
      <c r="J97" s="157"/>
    </row>
    <row r="98" spans="1:10" x14ac:dyDescent="0.25">
      <c r="A98" s="157"/>
      <c r="B98" s="157"/>
      <c r="C98" s="157"/>
      <c r="D98" s="157"/>
      <c r="E98" s="157"/>
      <c r="F98" s="157"/>
      <c r="G98" s="157"/>
      <c r="H98" s="157"/>
      <c r="I98" s="157"/>
      <c r="J98" s="157"/>
    </row>
    <row r="99" spans="1:10" x14ac:dyDescent="0.25">
      <c r="A99" s="157"/>
      <c r="B99" s="157"/>
      <c r="C99" s="157"/>
      <c r="D99" s="157"/>
      <c r="E99" s="157"/>
      <c r="F99" s="157"/>
      <c r="G99" s="157"/>
      <c r="H99" s="157"/>
      <c r="I99" s="157"/>
      <c r="J99" s="157"/>
    </row>
    <row r="100" spans="1:10" x14ac:dyDescent="0.25">
      <c r="A100" s="157"/>
      <c r="B100" s="157"/>
      <c r="C100" s="157"/>
      <c r="D100" s="157"/>
      <c r="E100" s="157"/>
      <c r="F100" s="157"/>
      <c r="G100" s="157"/>
      <c r="H100" s="157"/>
      <c r="I100" s="157"/>
      <c r="J100" s="157"/>
    </row>
    <row r="101" spans="1:10" x14ac:dyDescent="0.25">
      <c r="A101" s="157"/>
      <c r="B101" s="157"/>
      <c r="C101" s="157"/>
      <c r="D101" s="157"/>
      <c r="E101" s="157"/>
      <c r="F101" s="157"/>
      <c r="G101" s="157"/>
      <c r="H101" s="157"/>
      <c r="I101" s="157"/>
      <c r="J101" s="157"/>
    </row>
  </sheetData>
  <sheetProtection password="CA50" sheet="1" objects="1" scenarios="1"/>
  <mergeCells count="47">
    <mergeCell ref="D51:G51"/>
    <mergeCell ref="A19:J19"/>
    <mergeCell ref="A20:J20"/>
    <mergeCell ref="A43:J43"/>
    <mergeCell ref="A44:J44"/>
    <mergeCell ref="A42:J42"/>
    <mergeCell ref="A45:J45"/>
    <mergeCell ref="A46:J46"/>
    <mergeCell ref="A47:J47"/>
    <mergeCell ref="A32:J32"/>
    <mergeCell ref="A33:J33"/>
    <mergeCell ref="A34:J34"/>
    <mergeCell ref="A35:J35"/>
    <mergeCell ref="A36:J36"/>
    <mergeCell ref="A37:J37"/>
    <mergeCell ref="A27:J27"/>
    <mergeCell ref="D50:G50"/>
    <mergeCell ref="A9:A10"/>
    <mergeCell ref="B9:J10"/>
    <mergeCell ref="B11:J11"/>
    <mergeCell ref="A12:C13"/>
    <mergeCell ref="D12:J13"/>
    <mergeCell ref="A38:J38"/>
    <mergeCell ref="A39:J39"/>
    <mergeCell ref="A40:J40"/>
    <mergeCell ref="A41:J41"/>
    <mergeCell ref="A14:J14"/>
    <mergeCell ref="A15:J15"/>
    <mergeCell ref="A16:J16"/>
    <mergeCell ref="B8:J8"/>
    <mergeCell ref="A3:J3"/>
    <mergeCell ref="A4:J4"/>
    <mergeCell ref="A5:B5"/>
    <mergeCell ref="H5:J5"/>
    <mergeCell ref="B7:J7"/>
    <mergeCell ref="A18:J18"/>
    <mergeCell ref="A17:J17"/>
    <mergeCell ref="A31:J31"/>
    <mergeCell ref="A21:J21"/>
    <mergeCell ref="A22:J22"/>
    <mergeCell ref="A23:J23"/>
    <mergeCell ref="A24:J24"/>
    <mergeCell ref="A25:J25"/>
    <mergeCell ref="A26:J26"/>
    <mergeCell ref="A28:J28"/>
    <mergeCell ref="A29:J29"/>
    <mergeCell ref="A30:J30"/>
  </mergeCells>
  <pageMargins left="0.70866141732283472" right="0.70866141732283472" top="0.74803149606299213" bottom="0.74803149606299213" header="0.31496062992125984" footer="0.31496062992125984"/>
  <pageSetup paperSize="9" scale="91" fitToHeight="2" orientation="portrait" r:id="rId1"/>
  <rowBreaks count="1" manualBreakCount="1">
    <brk id="3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0"/>
  <sheetViews>
    <sheetView zoomScale="115" zoomScaleNormal="115" workbookViewId="0">
      <selection activeCell="F82" sqref="F82"/>
    </sheetView>
  </sheetViews>
  <sheetFormatPr defaultRowHeight="12.75" x14ac:dyDescent="0.2"/>
  <cols>
    <col min="1" max="1" width="10.5703125" style="192" customWidth="1"/>
    <col min="2" max="3" width="2.140625" style="192" customWidth="1"/>
    <col min="4" max="4" width="29.140625" style="192" customWidth="1"/>
    <col min="5" max="5" width="16" style="192" customWidth="1"/>
    <col min="6" max="6" width="6.7109375" style="192" customWidth="1"/>
    <col min="7" max="7" width="9.140625" style="192"/>
    <col min="8" max="8" width="4" style="192" customWidth="1"/>
    <col min="9" max="16384" width="9.140625" style="192"/>
  </cols>
  <sheetData>
    <row r="1" spans="1:9" x14ac:dyDescent="0.2">
      <c r="A1" s="193" t="s">
        <v>406</v>
      </c>
    </row>
    <row r="3" spans="1:9" x14ac:dyDescent="0.2">
      <c r="A3" s="193" t="s">
        <v>411</v>
      </c>
    </row>
    <row r="4" spans="1:9" x14ac:dyDescent="0.2">
      <c r="A4" s="193" t="s">
        <v>412</v>
      </c>
    </row>
    <row r="5" spans="1:9" x14ac:dyDescent="0.2">
      <c r="A5" s="193" t="s">
        <v>413</v>
      </c>
    </row>
    <row r="6" spans="1:9" x14ac:dyDescent="0.2">
      <c r="A6" s="193" t="s">
        <v>414</v>
      </c>
    </row>
    <row r="7" spans="1:9" x14ac:dyDescent="0.2">
      <c r="A7" s="193"/>
    </row>
    <row r="9" spans="1:9" x14ac:dyDescent="0.2">
      <c r="A9" s="422" t="s">
        <v>331</v>
      </c>
      <c r="B9" s="422"/>
      <c r="C9" s="422"/>
      <c r="D9" s="422"/>
      <c r="E9" s="422"/>
      <c r="F9" s="422"/>
      <c r="G9" s="422"/>
      <c r="H9" s="422"/>
      <c r="I9" s="422"/>
    </row>
    <row r="10" spans="1:9" x14ac:dyDescent="0.2">
      <c r="A10" s="422" t="s">
        <v>332</v>
      </c>
      <c r="B10" s="422"/>
      <c r="C10" s="422"/>
      <c r="D10" s="422"/>
      <c r="E10" s="422"/>
      <c r="F10" s="422"/>
      <c r="G10" s="422"/>
      <c r="H10" s="422"/>
      <c r="I10" s="422"/>
    </row>
    <row r="11" spans="1:9" x14ac:dyDescent="0.2">
      <c r="A11" s="194"/>
      <c r="B11" s="194"/>
      <c r="C11" s="194"/>
      <c r="D11" s="194"/>
      <c r="E11" s="194"/>
      <c r="F11" s="194"/>
      <c r="G11" s="194"/>
      <c r="H11" s="194"/>
      <c r="I11" s="194"/>
    </row>
    <row r="12" spans="1:9" x14ac:dyDescent="0.2">
      <c r="A12" s="195" t="s">
        <v>199</v>
      </c>
      <c r="B12" s="423" t="str">
        <f>CONCATENATE(Заявление!D13," ",Заявление!D14," ",Заявление!D15)</f>
        <v xml:space="preserve">  </v>
      </c>
      <c r="C12" s="423"/>
      <c r="D12" s="423"/>
      <c r="E12" s="423"/>
      <c r="F12" s="423"/>
      <c r="G12" s="423"/>
      <c r="H12" s="423"/>
      <c r="I12" s="423"/>
    </row>
    <row r="13" spans="1:9" s="202" customFormat="1" ht="11.25" x14ac:dyDescent="0.2">
      <c r="A13" s="164"/>
      <c r="B13" s="424" t="s">
        <v>333</v>
      </c>
      <c r="C13" s="424"/>
      <c r="D13" s="424"/>
      <c r="E13" s="424"/>
      <c r="F13" s="424"/>
      <c r="G13" s="424"/>
      <c r="H13" s="424"/>
      <c r="I13" s="424"/>
    </row>
    <row r="14" spans="1:9" ht="15" customHeight="1" x14ac:dyDescent="0.2">
      <c r="A14" s="433" t="s">
        <v>334</v>
      </c>
      <c r="B14" s="426" t="str">
        <f>CONCATENATE("серия ",Заявление!B19," № ",Заявление!D19,", выдан ",Заявление!J19," г.")</f>
        <v>серия  № , выдан  г.</v>
      </c>
      <c r="C14" s="426"/>
      <c r="D14" s="426"/>
      <c r="E14" s="426"/>
      <c r="F14" s="426"/>
      <c r="G14" s="426"/>
      <c r="H14" s="426"/>
      <c r="I14" s="426"/>
    </row>
    <row r="15" spans="1:9" ht="27.75" customHeight="1" x14ac:dyDescent="0.2">
      <c r="A15" s="433"/>
      <c r="B15" s="427" t="str">
        <f>CONCATENATE(Заявление!B20)</f>
        <v/>
      </c>
      <c r="C15" s="427"/>
      <c r="D15" s="427"/>
      <c r="E15" s="427"/>
      <c r="F15" s="427"/>
      <c r="G15" s="427"/>
      <c r="H15" s="427"/>
      <c r="I15" s="427"/>
    </row>
    <row r="16" spans="1:9" s="202" customFormat="1" ht="11.25" x14ac:dyDescent="0.2">
      <c r="A16" s="164"/>
      <c r="B16" s="424" t="s">
        <v>335</v>
      </c>
      <c r="C16" s="434"/>
      <c r="D16" s="434"/>
      <c r="E16" s="434"/>
      <c r="F16" s="434"/>
      <c r="G16" s="434"/>
      <c r="H16" s="434"/>
      <c r="I16" s="434"/>
    </row>
    <row r="17" spans="1:9" x14ac:dyDescent="0.2">
      <c r="A17" s="435" t="s">
        <v>361</v>
      </c>
      <c r="B17" s="435"/>
      <c r="C17" s="435"/>
      <c r="D17" s="426" t="str">
        <f>CONCATENATE(Заявление!C21)</f>
        <v/>
      </c>
      <c r="E17" s="426"/>
      <c r="F17" s="426"/>
      <c r="G17" s="426"/>
      <c r="H17" s="426"/>
      <c r="I17" s="426"/>
    </row>
    <row r="18" spans="1:9" x14ac:dyDescent="0.2">
      <c r="A18" s="435"/>
      <c r="B18" s="435"/>
      <c r="C18" s="435"/>
      <c r="D18" s="427"/>
      <c r="E18" s="427"/>
      <c r="F18" s="427"/>
      <c r="G18" s="427"/>
      <c r="H18" s="427"/>
      <c r="I18" s="427"/>
    </row>
    <row r="19" spans="1:9" x14ac:dyDescent="0.2">
      <c r="A19" s="196"/>
      <c r="B19" s="196"/>
      <c r="C19" s="196"/>
      <c r="D19" s="428" t="s">
        <v>336</v>
      </c>
      <c r="E19" s="428"/>
      <c r="F19" s="428"/>
      <c r="G19" s="428"/>
      <c r="H19" s="428"/>
      <c r="I19" s="428"/>
    </row>
    <row r="20" spans="1:9" ht="52.5" customHeight="1" x14ac:dyDescent="0.2">
      <c r="A20" s="429" t="s">
        <v>403</v>
      </c>
      <c r="B20" s="429"/>
      <c r="C20" s="429"/>
      <c r="D20" s="429"/>
      <c r="E20" s="429"/>
      <c r="F20" s="429"/>
      <c r="G20" s="429"/>
      <c r="H20" s="429"/>
      <c r="I20" s="429"/>
    </row>
    <row r="21" spans="1:9" ht="15" customHeight="1" x14ac:dyDescent="0.2">
      <c r="A21" s="425" t="str">
        <f>B12</f>
        <v xml:space="preserve">  </v>
      </c>
      <c r="B21" s="425"/>
      <c r="C21" s="425"/>
      <c r="D21" s="425"/>
      <c r="E21" s="425"/>
      <c r="F21" s="425"/>
      <c r="G21" s="425"/>
      <c r="H21" s="425"/>
      <c r="I21" s="197" t="s">
        <v>338</v>
      </c>
    </row>
    <row r="22" spans="1:9" s="202" customFormat="1" ht="11.25" x14ac:dyDescent="0.2">
      <c r="A22" s="430" t="s">
        <v>337</v>
      </c>
      <c r="B22" s="430"/>
      <c r="C22" s="430"/>
      <c r="D22" s="430"/>
      <c r="E22" s="430"/>
      <c r="F22" s="430"/>
      <c r="G22" s="430"/>
      <c r="H22" s="430"/>
      <c r="I22" s="203"/>
    </row>
    <row r="23" spans="1:9" ht="28.5" customHeight="1" x14ac:dyDescent="0.2">
      <c r="A23" s="431" t="s">
        <v>464</v>
      </c>
      <c r="B23" s="431"/>
      <c r="C23" s="431"/>
      <c r="D23" s="431"/>
      <c r="E23" s="431"/>
      <c r="F23" s="431"/>
      <c r="G23" s="431"/>
      <c r="H23" s="431"/>
      <c r="I23" s="431"/>
    </row>
    <row r="24" spans="1:9" ht="38.25" customHeight="1" x14ac:dyDescent="0.2">
      <c r="A24" s="419" t="s">
        <v>340</v>
      </c>
      <c r="B24" s="420"/>
      <c r="C24" s="420"/>
      <c r="D24" s="198" t="s">
        <v>341</v>
      </c>
      <c r="E24" s="198" t="s">
        <v>382</v>
      </c>
      <c r="F24" s="419" t="s">
        <v>339</v>
      </c>
      <c r="G24" s="419"/>
      <c r="H24" s="419"/>
      <c r="I24" s="419"/>
    </row>
    <row r="25" spans="1:9" ht="15.75" customHeight="1" x14ac:dyDescent="0.2">
      <c r="A25" s="409" t="s">
        <v>351</v>
      </c>
      <c r="B25" s="410"/>
      <c r="C25" s="411"/>
      <c r="D25" s="199" t="s">
        <v>342</v>
      </c>
      <c r="E25" s="199"/>
      <c r="F25" s="420"/>
      <c r="G25" s="420"/>
      <c r="H25" s="420"/>
      <c r="I25" s="420"/>
    </row>
    <row r="26" spans="1:9" x14ac:dyDescent="0.2">
      <c r="A26" s="412"/>
      <c r="B26" s="413"/>
      <c r="C26" s="414"/>
      <c r="D26" s="199" t="s">
        <v>68</v>
      </c>
      <c r="E26" s="199"/>
      <c r="F26" s="420"/>
      <c r="G26" s="420"/>
      <c r="H26" s="420"/>
      <c r="I26" s="420"/>
    </row>
    <row r="27" spans="1:9" ht="15.75" customHeight="1" x14ac:dyDescent="0.2">
      <c r="A27" s="412"/>
      <c r="B27" s="413"/>
      <c r="C27" s="414"/>
      <c r="D27" s="199" t="s">
        <v>343</v>
      </c>
      <c r="E27" s="199"/>
      <c r="F27" s="420"/>
      <c r="G27" s="420"/>
      <c r="H27" s="420"/>
      <c r="I27" s="420"/>
    </row>
    <row r="28" spans="1:9" ht="15.75" customHeight="1" x14ac:dyDescent="0.2">
      <c r="A28" s="412"/>
      <c r="B28" s="413"/>
      <c r="C28" s="414"/>
      <c r="D28" s="199" t="s">
        <v>383</v>
      </c>
      <c r="E28" s="199"/>
      <c r="F28" s="420"/>
      <c r="G28" s="420"/>
      <c r="H28" s="420"/>
      <c r="I28" s="420"/>
    </row>
    <row r="29" spans="1:9" ht="51" x14ac:dyDescent="0.2">
      <c r="A29" s="412"/>
      <c r="B29" s="413"/>
      <c r="C29" s="414"/>
      <c r="D29" s="199" t="s">
        <v>384</v>
      </c>
      <c r="E29" s="199"/>
      <c r="F29" s="420"/>
      <c r="G29" s="420"/>
      <c r="H29" s="420"/>
      <c r="I29" s="420"/>
    </row>
    <row r="30" spans="1:9" x14ac:dyDescent="0.2">
      <c r="A30" s="412"/>
      <c r="B30" s="413"/>
      <c r="C30" s="414"/>
      <c r="D30" s="199" t="s">
        <v>385</v>
      </c>
      <c r="E30" s="199"/>
      <c r="F30" s="420"/>
      <c r="G30" s="420"/>
      <c r="H30" s="420"/>
      <c r="I30" s="420"/>
    </row>
    <row r="31" spans="1:9" x14ac:dyDescent="0.2">
      <c r="A31" s="415"/>
      <c r="B31" s="416"/>
      <c r="C31" s="417"/>
      <c r="D31" s="199" t="s">
        <v>386</v>
      </c>
      <c r="E31" s="199"/>
      <c r="F31" s="420"/>
      <c r="G31" s="420"/>
      <c r="H31" s="420"/>
      <c r="I31" s="420"/>
    </row>
    <row r="32" spans="1:9" ht="6.75" customHeight="1" x14ac:dyDescent="0.2">
      <c r="A32" s="194"/>
      <c r="B32" s="194"/>
      <c r="C32" s="194"/>
      <c r="D32" s="194"/>
      <c r="E32" s="194"/>
      <c r="F32" s="194"/>
      <c r="G32" s="194"/>
      <c r="H32" s="194"/>
      <c r="I32" s="194"/>
    </row>
    <row r="33" spans="1:9" ht="117" customHeight="1" x14ac:dyDescent="0.2">
      <c r="A33" s="408" t="s">
        <v>465</v>
      </c>
      <c r="B33" s="408"/>
      <c r="C33" s="408"/>
      <c r="D33" s="408"/>
      <c r="E33" s="408"/>
      <c r="F33" s="408"/>
      <c r="G33" s="408"/>
      <c r="H33" s="408"/>
      <c r="I33" s="408"/>
    </row>
    <row r="34" spans="1:9" ht="40.5" customHeight="1" x14ac:dyDescent="0.2">
      <c r="A34" s="419" t="s">
        <v>340</v>
      </c>
      <c r="B34" s="420"/>
      <c r="C34" s="420"/>
      <c r="D34" s="198" t="s">
        <v>341</v>
      </c>
      <c r="E34" s="198" t="s">
        <v>382</v>
      </c>
      <c r="F34" s="419" t="s">
        <v>339</v>
      </c>
      <c r="G34" s="419"/>
      <c r="H34" s="419"/>
      <c r="I34" s="419"/>
    </row>
    <row r="35" spans="1:9" ht="15.75" customHeight="1" x14ac:dyDescent="0.2">
      <c r="A35" s="409" t="s">
        <v>351</v>
      </c>
      <c r="B35" s="410"/>
      <c r="C35" s="411"/>
      <c r="D35" s="199" t="s">
        <v>342</v>
      </c>
      <c r="E35" s="199"/>
      <c r="F35" s="420"/>
      <c r="G35" s="420"/>
      <c r="H35" s="420"/>
      <c r="I35" s="420"/>
    </row>
    <row r="36" spans="1:9" x14ac:dyDescent="0.2">
      <c r="A36" s="412"/>
      <c r="B36" s="413"/>
      <c r="C36" s="414"/>
      <c r="D36" s="199" t="s">
        <v>68</v>
      </c>
      <c r="E36" s="199"/>
      <c r="F36" s="420"/>
      <c r="G36" s="420"/>
      <c r="H36" s="420"/>
      <c r="I36" s="420"/>
    </row>
    <row r="37" spans="1:9" ht="15.75" customHeight="1" x14ac:dyDescent="0.2">
      <c r="A37" s="412"/>
      <c r="B37" s="413"/>
      <c r="C37" s="414"/>
      <c r="D37" s="199" t="s">
        <v>343</v>
      </c>
      <c r="E37" s="199"/>
      <c r="F37" s="420"/>
      <c r="G37" s="420"/>
      <c r="H37" s="420"/>
      <c r="I37" s="420"/>
    </row>
    <row r="38" spans="1:9" ht="15.75" customHeight="1" x14ac:dyDescent="0.2">
      <c r="A38" s="412"/>
      <c r="B38" s="413"/>
      <c r="C38" s="414"/>
      <c r="D38" s="199" t="s">
        <v>74</v>
      </c>
      <c r="E38" s="199"/>
      <c r="F38" s="420"/>
      <c r="G38" s="420"/>
      <c r="H38" s="420"/>
      <c r="I38" s="420"/>
    </row>
    <row r="39" spans="1:9" x14ac:dyDescent="0.2">
      <c r="A39" s="412"/>
      <c r="B39" s="413"/>
      <c r="C39" s="414"/>
      <c r="D39" s="199" t="s">
        <v>344</v>
      </c>
      <c r="E39" s="199"/>
      <c r="F39" s="420"/>
      <c r="G39" s="420"/>
      <c r="H39" s="420"/>
      <c r="I39" s="420"/>
    </row>
    <row r="40" spans="1:9" ht="15.75" customHeight="1" x14ac:dyDescent="0.2">
      <c r="A40" s="412"/>
      <c r="B40" s="413"/>
      <c r="C40" s="414"/>
      <c r="D40" s="199" t="s">
        <v>345</v>
      </c>
      <c r="E40" s="199"/>
      <c r="F40" s="420"/>
      <c r="G40" s="420"/>
      <c r="H40" s="420"/>
      <c r="I40" s="420"/>
    </row>
    <row r="41" spans="1:9" ht="15.75" customHeight="1" x14ac:dyDescent="0.2">
      <c r="A41" s="412"/>
      <c r="B41" s="413"/>
      <c r="C41" s="414"/>
      <c r="D41" s="199" t="s">
        <v>346</v>
      </c>
      <c r="E41" s="199"/>
      <c r="F41" s="420"/>
      <c r="G41" s="420"/>
      <c r="H41" s="420"/>
      <c r="I41" s="420"/>
    </row>
    <row r="42" spans="1:9" ht="15.75" customHeight="1" x14ac:dyDescent="0.2">
      <c r="A42" s="412"/>
      <c r="B42" s="413"/>
      <c r="C42" s="414"/>
      <c r="D42" s="199" t="s">
        <v>347</v>
      </c>
      <c r="E42" s="199"/>
      <c r="F42" s="420"/>
      <c r="G42" s="420"/>
      <c r="H42" s="420"/>
      <c r="I42" s="420"/>
    </row>
    <row r="43" spans="1:9" ht="15.75" customHeight="1" x14ac:dyDescent="0.2">
      <c r="A43" s="412"/>
      <c r="B43" s="413"/>
      <c r="C43" s="414"/>
      <c r="D43" s="199" t="s">
        <v>348</v>
      </c>
      <c r="E43" s="199"/>
      <c r="F43" s="420"/>
      <c r="G43" s="420"/>
      <c r="H43" s="420"/>
      <c r="I43" s="420"/>
    </row>
    <row r="44" spans="1:9" ht="38.25" x14ac:dyDescent="0.2">
      <c r="A44" s="412"/>
      <c r="B44" s="413"/>
      <c r="C44" s="414"/>
      <c r="D44" s="199" t="s">
        <v>349</v>
      </c>
      <c r="E44" s="199"/>
      <c r="F44" s="420"/>
      <c r="G44" s="420"/>
      <c r="H44" s="420"/>
      <c r="I44" s="420"/>
    </row>
    <row r="45" spans="1:9" x14ac:dyDescent="0.2">
      <c r="A45" s="412"/>
      <c r="B45" s="413"/>
      <c r="C45" s="414"/>
      <c r="D45" s="199" t="s">
        <v>387</v>
      </c>
      <c r="E45" s="199"/>
      <c r="F45" s="420"/>
      <c r="G45" s="420"/>
      <c r="H45" s="420"/>
      <c r="I45" s="420"/>
    </row>
    <row r="46" spans="1:9" ht="14.25" customHeight="1" x14ac:dyDescent="0.2">
      <c r="A46" s="412"/>
      <c r="B46" s="413"/>
      <c r="C46" s="414"/>
      <c r="D46" s="199" t="s">
        <v>350</v>
      </c>
      <c r="E46" s="199"/>
      <c r="F46" s="420"/>
      <c r="G46" s="420"/>
      <c r="H46" s="420"/>
      <c r="I46" s="420"/>
    </row>
    <row r="47" spans="1:9" ht="51" x14ac:dyDescent="0.2">
      <c r="A47" s="412"/>
      <c r="B47" s="413"/>
      <c r="C47" s="414"/>
      <c r="D47" s="199" t="s">
        <v>384</v>
      </c>
      <c r="E47" s="199"/>
      <c r="F47" s="420"/>
      <c r="G47" s="420"/>
      <c r="H47" s="420"/>
      <c r="I47" s="420"/>
    </row>
    <row r="48" spans="1:9" ht="25.5" x14ac:dyDescent="0.2">
      <c r="A48" s="412"/>
      <c r="B48" s="413"/>
      <c r="C48" s="414"/>
      <c r="D48" s="199" t="s">
        <v>388</v>
      </c>
      <c r="E48" s="199"/>
      <c r="F48" s="420"/>
      <c r="G48" s="420"/>
      <c r="H48" s="420"/>
      <c r="I48" s="420"/>
    </row>
    <row r="49" spans="1:9" x14ac:dyDescent="0.2">
      <c r="A49" s="412"/>
      <c r="B49" s="413"/>
      <c r="C49" s="414"/>
      <c r="D49" s="199" t="s">
        <v>389</v>
      </c>
      <c r="E49" s="199"/>
      <c r="F49" s="420"/>
      <c r="G49" s="420"/>
      <c r="H49" s="420"/>
      <c r="I49" s="420"/>
    </row>
    <row r="50" spans="1:9" ht="15" customHeight="1" x14ac:dyDescent="0.2">
      <c r="A50" s="412"/>
      <c r="B50" s="413"/>
      <c r="C50" s="414"/>
      <c r="D50" s="199" t="s">
        <v>390</v>
      </c>
      <c r="E50" s="199"/>
      <c r="F50" s="420"/>
      <c r="G50" s="420"/>
      <c r="H50" s="420"/>
      <c r="I50" s="420"/>
    </row>
    <row r="51" spans="1:9" ht="38.25" x14ac:dyDescent="0.2">
      <c r="A51" s="415"/>
      <c r="B51" s="416"/>
      <c r="C51" s="417"/>
      <c r="D51" s="199" t="s">
        <v>391</v>
      </c>
      <c r="E51" s="199"/>
      <c r="F51" s="420"/>
      <c r="G51" s="420"/>
      <c r="H51" s="420"/>
      <c r="I51" s="420"/>
    </row>
    <row r="52" spans="1:9" ht="6.75" customHeight="1" x14ac:dyDescent="0.2">
      <c r="A52" s="194"/>
      <c r="B52" s="194"/>
      <c r="C52" s="194"/>
      <c r="D52" s="194"/>
      <c r="E52" s="194"/>
      <c r="F52" s="194"/>
      <c r="G52" s="194"/>
      <c r="H52" s="194"/>
      <c r="I52" s="194"/>
    </row>
    <row r="53" spans="1:9" ht="28.5" customHeight="1" x14ac:dyDescent="0.2">
      <c r="A53" s="418" t="s">
        <v>392</v>
      </c>
      <c r="B53" s="418"/>
      <c r="C53" s="418"/>
      <c r="D53" s="418"/>
      <c r="E53" s="418"/>
      <c r="F53" s="418"/>
      <c r="G53" s="418"/>
      <c r="H53" s="418"/>
      <c r="I53" s="418"/>
    </row>
    <row r="54" spans="1:9" ht="39" customHeight="1" x14ac:dyDescent="0.2">
      <c r="A54" s="419" t="s">
        <v>340</v>
      </c>
      <c r="B54" s="420"/>
      <c r="C54" s="420"/>
      <c r="D54" s="419" t="s">
        <v>341</v>
      </c>
      <c r="E54" s="420"/>
      <c r="F54" s="419" t="s">
        <v>402</v>
      </c>
      <c r="G54" s="419"/>
      <c r="H54" s="419"/>
      <c r="I54" s="419"/>
    </row>
    <row r="55" spans="1:9" ht="24.75" customHeight="1" x14ac:dyDescent="0.2">
      <c r="A55" s="409" t="s">
        <v>351</v>
      </c>
      <c r="B55" s="410"/>
      <c r="C55" s="411"/>
      <c r="D55" s="421" t="s">
        <v>391</v>
      </c>
      <c r="E55" s="421"/>
      <c r="F55" s="420"/>
      <c r="G55" s="420"/>
      <c r="H55" s="420"/>
      <c r="I55" s="420"/>
    </row>
    <row r="56" spans="1:9" x14ac:dyDescent="0.2">
      <c r="A56" s="412"/>
      <c r="B56" s="413"/>
      <c r="C56" s="414"/>
      <c r="D56" s="421" t="s">
        <v>387</v>
      </c>
      <c r="E56" s="421"/>
      <c r="F56" s="420"/>
      <c r="G56" s="420"/>
      <c r="H56" s="420"/>
      <c r="I56" s="420"/>
    </row>
    <row r="57" spans="1:9" x14ac:dyDescent="0.2">
      <c r="A57" s="415"/>
      <c r="B57" s="416"/>
      <c r="C57" s="417"/>
      <c r="D57" s="421" t="s">
        <v>345</v>
      </c>
      <c r="E57" s="421"/>
      <c r="F57" s="420"/>
      <c r="G57" s="420"/>
      <c r="H57" s="420"/>
      <c r="I57" s="420"/>
    </row>
    <row r="59" spans="1:9" x14ac:dyDescent="0.2">
      <c r="A59" s="432" t="s">
        <v>393</v>
      </c>
      <c r="B59" s="432"/>
      <c r="C59" s="432"/>
      <c r="D59" s="432"/>
      <c r="E59" s="432"/>
      <c r="F59" s="432"/>
      <c r="G59" s="432"/>
      <c r="H59" s="432"/>
      <c r="I59" s="432"/>
    </row>
    <row r="60" spans="1:9" ht="39" customHeight="1" x14ac:dyDescent="0.2">
      <c r="A60" s="419" t="s">
        <v>340</v>
      </c>
      <c r="B60" s="420"/>
      <c r="C60" s="420"/>
      <c r="D60" s="419" t="s">
        <v>341</v>
      </c>
      <c r="E60" s="420"/>
      <c r="F60" s="419" t="s">
        <v>402</v>
      </c>
      <c r="G60" s="419"/>
      <c r="H60" s="419"/>
      <c r="I60" s="419"/>
    </row>
    <row r="61" spans="1:9" ht="12.75" customHeight="1" x14ac:dyDescent="0.2">
      <c r="A61" s="409" t="s">
        <v>351</v>
      </c>
      <c r="B61" s="410"/>
      <c r="C61" s="411"/>
      <c r="D61" s="421" t="s">
        <v>394</v>
      </c>
      <c r="E61" s="421"/>
      <c r="F61" s="420"/>
      <c r="G61" s="420"/>
      <c r="H61" s="420"/>
      <c r="I61" s="420"/>
    </row>
    <row r="62" spans="1:9" x14ac:dyDescent="0.2">
      <c r="A62" s="412"/>
      <c r="B62" s="413"/>
      <c r="C62" s="414"/>
      <c r="D62" s="421" t="s">
        <v>347</v>
      </c>
      <c r="E62" s="421"/>
      <c r="F62" s="420"/>
      <c r="G62" s="420"/>
      <c r="H62" s="420"/>
      <c r="I62" s="420"/>
    </row>
    <row r="63" spans="1:9" x14ac:dyDescent="0.2">
      <c r="A63" s="412"/>
      <c r="B63" s="413"/>
      <c r="C63" s="414"/>
      <c r="D63" s="421" t="s">
        <v>348</v>
      </c>
      <c r="E63" s="421"/>
      <c r="F63" s="420"/>
      <c r="G63" s="420"/>
      <c r="H63" s="420"/>
      <c r="I63" s="420"/>
    </row>
    <row r="64" spans="1:9" ht="27" customHeight="1" x14ac:dyDescent="0.2">
      <c r="A64" s="412"/>
      <c r="B64" s="413"/>
      <c r="C64" s="414"/>
      <c r="D64" s="421" t="s">
        <v>391</v>
      </c>
      <c r="E64" s="421"/>
      <c r="F64" s="420"/>
      <c r="G64" s="420"/>
      <c r="H64" s="420"/>
      <c r="I64" s="420"/>
    </row>
    <row r="65" spans="1:9" ht="14.25" customHeight="1" x14ac:dyDescent="0.2">
      <c r="A65" s="412"/>
      <c r="B65" s="413"/>
      <c r="C65" s="414"/>
      <c r="D65" s="421" t="s">
        <v>395</v>
      </c>
      <c r="E65" s="421"/>
      <c r="F65" s="420"/>
      <c r="G65" s="420"/>
      <c r="H65" s="420"/>
      <c r="I65" s="420"/>
    </row>
    <row r="66" spans="1:9" x14ac:dyDescent="0.2">
      <c r="A66" s="412"/>
      <c r="B66" s="413"/>
      <c r="C66" s="414"/>
      <c r="D66" s="421" t="s">
        <v>396</v>
      </c>
      <c r="E66" s="421"/>
      <c r="F66" s="420"/>
      <c r="G66" s="420"/>
      <c r="H66" s="420"/>
      <c r="I66" s="420"/>
    </row>
    <row r="67" spans="1:9" x14ac:dyDescent="0.2">
      <c r="A67" s="412"/>
      <c r="B67" s="413"/>
      <c r="C67" s="414"/>
      <c r="D67" s="421" t="s">
        <v>397</v>
      </c>
      <c r="E67" s="421"/>
      <c r="F67" s="420"/>
      <c r="G67" s="420"/>
      <c r="H67" s="420"/>
      <c r="I67" s="420"/>
    </row>
    <row r="68" spans="1:9" x14ac:dyDescent="0.2">
      <c r="A68" s="415"/>
      <c r="B68" s="416"/>
      <c r="C68" s="417"/>
      <c r="D68" s="421" t="s">
        <v>398</v>
      </c>
      <c r="E68" s="421"/>
      <c r="F68" s="420"/>
      <c r="G68" s="420"/>
      <c r="H68" s="420"/>
      <c r="I68" s="420"/>
    </row>
    <row r="69" spans="1:9" ht="34.5" customHeight="1" x14ac:dyDescent="0.2">
      <c r="A69" s="408" t="s">
        <v>399</v>
      </c>
      <c r="B69" s="408"/>
      <c r="C69" s="408"/>
      <c r="D69" s="408"/>
      <c r="E69" s="408"/>
      <c r="F69" s="408"/>
      <c r="G69" s="408"/>
      <c r="H69" s="408"/>
      <c r="I69" s="408"/>
    </row>
    <row r="70" spans="1:9" ht="72.75" customHeight="1" x14ac:dyDescent="0.2">
      <c r="A70" s="408" t="s">
        <v>400</v>
      </c>
      <c r="B70" s="408"/>
      <c r="C70" s="408"/>
      <c r="D70" s="408"/>
      <c r="E70" s="408"/>
      <c r="F70" s="408"/>
      <c r="G70" s="408"/>
      <c r="H70" s="408"/>
      <c r="I70" s="408"/>
    </row>
    <row r="71" spans="1:9" ht="21" customHeight="1" x14ac:dyDescent="0.2">
      <c r="A71" s="432" t="s">
        <v>404</v>
      </c>
      <c r="B71" s="432"/>
      <c r="C71" s="432"/>
      <c r="D71" s="432"/>
      <c r="E71" s="432"/>
      <c r="F71" s="432"/>
      <c r="G71" s="432"/>
      <c r="H71" s="432"/>
      <c r="I71" s="432"/>
    </row>
    <row r="72" spans="1:9" ht="44.25" customHeight="1" x14ac:dyDescent="0.2">
      <c r="A72" s="408" t="s">
        <v>352</v>
      </c>
      <c r="B72" s="408"/>
      <c r="C72" s="408"/>
      <c r="D72" s="408"/>
      <c r="E72" s="408"/>
      <c r="F72" s="408"/>
      <c r="G72" s="408"/>
      <c r="H72" s="408"/>
      <c r="I72" s="408"/>
    </row>
    <row r="73" spans="1:9" ht="33" customHeight="1" x14ac:dyDescent="0.2">
      <c r="A73" s="408" t="s">
        <v>405</v>
      </c>
      <c r="B73" s="408"/>
      <c r="C73" s="408"/>
      <c r="D73" s="408"/>
      <c r="E73" s="408"/>
      <c r="F73" s="408"/>
      <c r="G73" s="408"/>
      <c r="H73" s="408"/>
      <c r="I73" s="408"/>
    </row>
    <row r="74" spans="1:9" ht="35.25" customHeight="1" x14ac:dyDescent="0.2">
      <c r="A74" s="438" t="s">
        <v>353</v>
      </c>
      <c r="B74" s="408"/>
      <c r="C74" s="408"/>
      <c r="D74" s="408"/>
      <c r="E74" s="408"/>
      <c r="F74" s="408"/>
      <c r="G74" s="408"/>
      <c r="H74" s="408"/>
      <c r="I74" s="408"/>
    </row>
    <row r="75" spans="1:9" ht="30.75" customHeight="1" x14ac:dyDescent="0.2">
      <c r="A75" s="438" t="s">
        <v>401</v>
      </c>
      <c r="B75" s="408"/>
      <c r="C75" s="408"/>
      <c r="D75" s="408"/>
      <c r="E75" s="408"/>
      <c r="F75" s="408"/>
      <c r="G75" s="408"/>
      <c r="H75" s="408"/>
      <c r="I75" s="408"/>
    </row>
    <row r="76" spans="1:9" x14ac:dyDescent="0.2">
      <c r="A76" s="439"/>
      <c r="B76" s="439"/>
      <c r="C76" s="439"/>
      <c r="D76" s="439"/>
      <c r="E76" s="439"/>
      <c r="F76" s="439"/>
      <c r="G76" s="439"/>
      <c r="H76" s="439"/>
      <c r="I76" s="439"/>
    </row>
    <row r="77" spans="1:9" ht="15.75" customHeight="1" x14ac:dyDescent="0.2">
      <c r="A77" s="439"/>
      <c r="B77" s="439"/>
      <c r="C77" s="439"/>
      <c r="D77" s="439"/>
      <c r="E77" s="439"/>
      <c r="F77" s="440" t="s">
        <v>416</v>
      </c>
      <c r="G77" s="440"/>
      <c r="H77" s="440"/>
      <c r="I77" s="440"/>
    </row>
    <row r="78" spans="1:9" x14ac:dyDescent="0.2">
      <c r="A78" s="439"/>
      <c r="B78" s="439"/>
      <c r="C78" s="439"/>
      <c r="D78" s="439"/>
      <c r="E78" s="439"/>
      <c r="F78" s="439"/>
      <c r="G78" s="439"/>
      <c r="H78" s="439"/>
      <c r="I78" s="439"/>
    </row>
    <row r="79" spans="1:9" x14ac:dyDescent="0.2">
      <c r="A79" s="200"/>
      <c r="B79" s="200"/>
      <c r="C79" s="201"/>
      <c r="D79" s="441" t="str">
        <f>CONCATENATE(Заявление!D13," ",Заявление!D14," ",Заявление!D15)</f>
        <v xml:space="preserve">  </v>
      </c>
      <c r="E79" s="441"/>
      <c r="F79" s="441"/>
      <c r="G79" s="441"/>
      <c r="H79" s="441"/>
      <c r="I79" s="441"/>
    </row>
    <row r="80" spans="1:9" s="202" customFormat="1" ht="11.25" x14ac:dyDescent="0.2">
      <c r="A80" s="436" t="s">
        <v>415</v>
      </c>
      <c r="B80" s="437"/>
      <c r="C80" s="437"/>
      <c r="D80" s="437"/>
      <c r="E80" s="437"/>
      <c r="F80" s="437"/>
      <c r="G80" s="437"/>
      <c r="H80" s="437"/>
      <c r="I80" s="437"/>
    </row>
    <row r="81" spans="1:9" x14ac:dyDescent="0.2">
      <c r="A81" s="194"/>
      <c r="B81" s="194"/>
      <c r="C81" s="194"/>
      <c r="D81" s="194"/>
      <c r="E81" s="194"/>
      <c r="F81" s="194"/>
      <c r="G81" s="194"/>
      <c r="H81" s="194"/>
      <c r="I81" s="194"/>
    </row>
    <row r="82" spans="1:9" x14ac:dyDescent="0.2">
      <c r="A82" s="194"/>
      <c r="B82" s="194"/>
      <c r="C82" s="194"/>
      <c r="D82" s="194"/>
      <c r="E82" s="194"/>
      <c r="F82" s="194"/>
      <c r="G82" s="194"/>
      <c r="H82" s="194"/>
      <c r="I82" s="194"/>
    </row>
    <row r="83" spans="1:9" x14ac:dyDescent="0.2">
      <c r="A83" s="194"/>
      <c r="B83" s="194"/>
      <c r="C83" s="194"/>
      <c r="D83" s="194"/>
      <c r="E83" s="194"/>
      <c r="F83" s="194"/>
      <c r="G83" s="194"/>
      <c r="H83" s="194"/>
      <c r="I83" s="194"/>
    </row>
    <row r="84" spans="1:9" x14ac:dyDescent="0.2">
      <c r="A84" s="194"/>
      <c r="B84" s="194"/>
      <c r="C84" s="194"/>
      <c r="D84" s="194"/>
      <c r="E84" s="194"/>
      <c r="F84" s="194"/>
      <c r="G84" s="194"/>
      <c r="H84" s="194"/>
      <c r="I84" s="194"/>
    </row>
    <row r="85" spans="1:9" x14ac:dyDescent="0.2">
      <c r="A85" s="194"/>
      <c r="B85" s="194"/>
      <c r="C85" s="194"/>
      <c r="D85" s="194"/>
      <c r="E85" s="194"/>
      <c r="F85" s="194"/>
      <c r="G85" s="194"/>
      <c r="H85" s="194"/>
      <c r="I85" s="194"/>
    </row>
    <row r="86" spans="1:9" x14ac:dyDescent="0.2">
      <c r="A86" s="194"/>
      <c r="B86" s="194"/>
      <c r="C86" s="194"/>
      <c r="D86" s="194"/>
      <c r="E86" s="194"/>
      <c r="F86" s="194"/>
      <c r="G86" s="194"/>
      <c r="H86" s="194"/>
      <c r="I86" s="194"/>
    </row>
    <row r="87" spans="1:9" x14ac:dyDescent="0.2">
      <c r="A87" s="194"/>
      <c r="B87" s="194"/>
      <c r="C87" s="194"/>
      <c r="D87" s="194"/>
      <c r="E87" s="194"/>
      <c r="F87" s="194"/>
      <c r="G87" s="194"/>
      <c r="H87" s="194"/>
      <c r="I87" s="194"/>
    </row>
    <row r="88" spans="1:9" x14ac:dyDescent="0.2">
      <c r="A88" s="194"/>
      <c r="B88" s="194"/>
      <c r="C88" s="194"/>
      <c r="D88" s="194"/>
      <c r="E88" s="194"/>
      <c r="F88" s="194"/>
      <c r="G88" s="194"/>
      <c r="H88" s="194"/>
      <c r="I88" s="194"/>
    </row>
    <row r="89" spans="1:9" x14ac:dyDescent="0.2">
      <c r="A89" s="194"/>
      <c r="B89" s="194"/>
      <c r="C89" s="194"/>
      <c r="F89" s="194"/>
      <c r="G89" s="194"/>
      <c r="H89" s="194"/>
      <c r="I89" s="194"/>
    </row>
    <row r="90" spans="1:9" x14ac:dyDescent="0.2">
      <c r="A90" s="194"/>
      <c r="B90" s="194"/>
      <c r="C90" s="194"/>
      <c r="F90" s="194"/>
      <c r="G90" s="194"/>
      <c r="H90" s="194"/>
      <c r="I90" s="194"/>
    </row>
  </sheetData>
  <sheetProtection password="CA50" sheet="1" objects="1" scenarios="1"/>
  <mergeCells count="96">
    <mergeCell ref="A80:I80"/>
    <mergeCell ref="A71:I71"/>
    <mergeCell ref="A72:I72"/>
    <mergeCell ref="A73:I73"/>
    <mergeCell ref="A74:I74"/>
    <mergeCell ref="A75:I75"/>
    <mergeCell ref="A77:C77"/>
    <mergeCell ref="D77:E77"/>
    <mergeCell ref="F77:I77"/>
    <mergeCell ref="A78:C78"/>
    <mergeCell ref="D78:E78"/>
    <mergeCell ref="F78:I78"/>
    <mergeCell ref="A76:C76"/>
    <mergeCell ref="D76:E76"/>
    <mergeCell ref="F76:I76"/>
    <mergeCell ref="D79:I79"/>
    <mergeCell ref="A60:C60"/>
    <mergeCell ref="D60:E60"/>
    <mergeCell ref="F60:I60"/>
    <mergeCell ref="D61:E61"/>
    <mergeCell ref="F61:I61"/>
    <mergeCell ref="D62:E62"/>
    <mergeCell ref="F62:I62"/>
    <mergeCell ref="D63:E63"/>
    <mergeCell ref="F63:I63"/>
    <mergeCell ref="D64:E64"/>
    <mergeCell ref="F64:I64"/>
    <mergeCell ref="F57:I57"/>
    <mergeCell ref="A54:C54"/>
    <mergeCell ref="F54:I54"/>
    <mergeCell ref="F55:I55"/>
    <mergeCell ref="F56:I56"/>
    <mergeCell ref="A23:I23"/>
    <mergeCell ref="A59:I59"/>
    <mergeCell ref="A14:A15"/>
    <mergeCell ref="B16:I16"/>
    <mergeCell ref="A17:C18"/>
    <mergeCell ref="D17:I18"/>
    <mergeCell ref="F41:I41"/>
    <mergeCell ref="F42:I42"/>
    <mergeCell ref="F43:I43"/>
    <mergeCell ref="F38:I38"/>
    <mergeCell ref="F39:I39"/>
    <mergeCell ref="F40:I40"/>
    <mergeCell ref="F51:I51"/>
    <mergeCell ref="F44:I44"/>
    <mergeCell ref="F45:I45"/>
    <mergeCell ref="F50:I50"/>
    <mergeCell ref="F67:I67"/>
    <mergeCell ref="A9:I9"/>
    <mergeCell ref="A10:I10"/>
    <mergeCell ref="B12:I12"/>
    <mergeCell ref="B13:I13"/>
    <mergeCell ref="A21:H21"/>
    <mergeCell ref="F36:I36"/>
    <mergeCell ref="F37:I37"/>
    <mergeCell ref="A34:C34"/>
    <mergeCell ref="F35:I35"/>
    <mergeCell ref="B14:I14"/>
    <mergeCell ref="B15:I15"/>
    <mergeCell ref="D19:I19"/>
    <mergeCell ref="A20:I20"/>
    <mergeCell ref="A33:I33"/>
    <mergeCell ref="A22:H22"/>
    <mergeCell ref="A24:C24"/>
    <mergeCell ref="F24:I24"/>
    <mergeCell ref="F25:I25"/>
    <mergeCell ref="F26:I26"/>
    <mergeCell ref="F27:I27"/>
    <mergeCell ref="F34:I34"/>
    <mergeCell ref="A25:C31"/>
    <mergeCell ref="F46:I46"/>
    <mergeCell ref="A35:C51"/>
    <mergeCell ref="F29:I29"/>
    <mergeCell ref="F30:I30"/>
    <mergeCell ref="F31:I31"/>
    <mergeCell ref="F28:I28"/>
    <mergeCell ref="F47:I47"/>
    <mergeCell ref="F48:I48"/>
    <mergeCell ref="F49:I49"/>
    <mergeCell ref="A69:I69"/>
    <mergeCell ref="A70:I70"/>
    <mergeCell ref="A55:C57"/>
    <mergeCell ref="A61:C68"/>
    <mergeCell ref="A53:I53"/>
    <mergeCell ref="D54:E54"/>
    <mergeCell ref="D55:E55"/>
    <mergeCell ref="D56:E56"/>
    <mergeCell ref="D57:E57"/>
    <mergeCell ref="F68:I68"/>
    <mergeCell ref="D68:E68"/>
    <mergeCell ref="D65:E65"/>
    <mergeCell ref="F65:I65"/>
    <mergeCell ref="D66:E66"/>
    <mergeCell ref="F66:I66"/>
    <mergeCell ref="D67:E67"/>
  </mergeCells>
  <pageMargins left="0.6692913385826772" right="0.59055118110236227" top="0.46" bottom="0.46" header="0.31496062992125984" footer="0.31496062992125984"/>
  <pageSetup paperSize="9" fitToHeight="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0"/>
  <sheetViews>
    <sheetView workbookViewId="0">
      <selection activeCell="A17" sqref="A17:G17"/>
    </sheetView>
  </sheetViews>
  <sheetFormatPr defaultRowHeight="15" x14ac:dyDescent="0.25"/>
  <cols>
    <col min="1" max="3" width="9.140625" style="3"/>
    <col min="4" max="4" width="35.85546875" style="3" customWidth="1"/>
    <col min="5" max="8" width="9.140625" style="3"/>
    <col min="9" max="9" width="56.85546875" style="3" customWidth="1"/>
    <col min="10" max="21" width="9.140625" style="5"/>
    <col min="22" max="33" width="9.140625" style="4"/>
    <col min="34" max="16384" width="9.140625" style="3"/>
  </cols>
  <sheetData>
    <row r="1" spans="1:35" x14ac:dyDescent="0.25">
      <c r="A1" s="204" t="s">
        <v>419</v>
      </c>
    </row>
    <row r="2" spans="1:35" x14ac:dyDescent="0.25">
      <c r="A2" s="204" t="s">
        <v>418</v>
      </c>
    </row>
    <row r="3" spans="1:35" x14ac:dyDescent="0.25">
      <c r="A3" s="204" t="s">
        <v>420</v>
      </c>
    </row>
    <row r="4" spans="1:35" ht="15.75" x14ac:dyDescent="0.25">
      <c r="A4" s="10"/>
      <c r="B4" s="10"/>
      <c r="C4" s="10"/>
      <c r="D4" s="10"/>
      <c r="E4" s="10" t="s">
        <v>191</v>
      </c>
      <c r="F4" s="10"/>
      <c r="G4" s="10"/>
      <c r="H4" s="4"/>
      <c r="I4" s="4"/>
      <c r="P4" s="5" t="s">
        <v>11</v>
      </c>
      <c r="Q4" s="5" t="s">
        <v>12</v>
      </c>
      <c r="AH4" s="4"/>
      <c r="AI4" s="4"/>
    </row>
    <row r="5" spans="1:35" ht="15.75" x14ac:dyDescent="0.25">
      <c r="A5" s="10"/>
      <c r="B5" s="10"/>
      <c r="C5" s="10"/>
      <c r="D5" s="10"/>
      <c r="E5" s="10" t="s">
        <v>192</v>
      </c>
      <c r="F5" s="10"/>
      <c r="G5" s="10"/>
      <c r="H5" s="4"/>
      <c r="I5" s="4"/>
      <c r="P5" s="5" t="s">
        <v>193</v>
      </c>
      <c r="Q5" s="5" t="s">
        <v>45</v>
      </c>
      <c r="AH5" s="4"/>
      <c r="AI5" s="4"/>
    </row>
    <row r="6" spans="1:35" ht="15.75" x14ac:dyDescent="0.25">
      <c r="A6" s="10"/>
      <c r="B6" s="10"/>
      <c r="C6" s="10"/>
      <c r="D6" s="10"/>
      <c r="E6" s="10" t="s">
        <v>194</v>
      </c>
      <c r="F6" s="10"/>
      <c r="G6" s="10"/>
      <c r="H6" s="4"/>
      <c r="I6" s="4"/>
      <c r="P6" s="5" t="s">
        <v>195</v>
      </c>
      <c r="Q6" s="5" t="s">
        <v>29</v>
      </c>
      <c r="AH6" s="4"/>
      <c r="AI6" s="4"/>
    </row>
    <row r="7" spans="1:35" ht="15.75" x14ac:dyDescent="0.25">
      <c r="A7" s="10"/>
      <c r="B7" s="10"/>
      <c r="C7" s="10"/>
      <c r="D7" s="10"/>
      <c r="E7" s="10"/>
      <c r="F7" s="10"/>
      <c r="G7" s="10"/>
      <c r="H7" s="4"/>
      <c r="I7" s="81"/>
      <c r="Q7" s="5" t="s">
        <v>56</v>
      </c>
      <c r="AH7" s="4"/>
      <c r="AI7" s="4"/>
    </row>
    <row r="8" spans="1:35" ht="15.75" x14ac:dyDescent="0.25">
      <c r="A8" s="10"/>
      <c r="B8" s="10"/>
      <c r="C8" s="10"/>
      <c r="D8" s="10"/>
      <c r="E8" s="82"/>
      <c r="F8" s="82"/>
      <c r="G8" s="83" t="s">
        <v>428</v>
      </c>
      <c r="H8" s="4"/>
      <c r="I8" s="23" t="s">
        <v>196</v>
      </c>
      <c r="AH8" s="4"/>
      <c r="AI8" s="4"/>
    </row>
    <row r="9" spans="1:35" ht="15.75" x14ac:dyDescent="0.25">
      <c r="A9" s="10"/>
      <c r="B9" s="10"/>
      <c r="C9" s="10"/>
      <c r="D9" s="10"/>
      <c r="E9" s="339" t="s">
        <v>197</v>
      </c>
      <c r="F9" s="339"/>
      <c r="G9" s="339"/>
      <c r="H9" s="4"/>
      <c r="I9" s="4"/>
      <c r="AH9" s="4"/>
      <c r="AI9" s="4"/>
    </row>
    <row r="10" spans="1:35" ht="15.75" x14ac:dyDescent="0.25">
      <c r="A10" s="340"/>
      <c r="B10" s="341"/>
      <c r="C10" s="341"/>
      <c r="D10" s="341"/>
      <c r="E10" s="341"/>
      <c r="F10" s="341"/>
      <c r="G10" s="341"/>
      <c r="H10" s="4"/>
      <c r="I10" s="275" t="s">
        <v>226</v>
      </c>
      <c r="AH10" s="4"/>
      <c r="AI10" s="4"/>
    </row>
    <row r="11" spans="1:35" ht="15.75" x14ac:dyDescent="0.25">
      <c r="A11" s="342" t="s">
        <v>443</v>
      </c>
      <c r="B11" s="343"/>
      <c r="C11" s="343"/>
      <c r="D11" s="343"/>
      <c r="E11" s="343"/>
      <c r="F11" s="343"/>
      <c r="G11" s="343"/>
      <c r="H11" s="4"/>
      <c r="I11" s="275"/>
      <c r="AH11" s="4"/>
      <c r="AI11" s="4"/>
    </row>
    <row r="12" spans="1:35" ht="15.75" x14ac:dyDescent="0.25">
      <c r="A12" s="342" t="s">
        <v>444</v>
      </c>
      <c r="B12" s="343"/>
      <c r="C12" s="343"/>
      <c r="D12" s="343"/>
      <c r="E12" s="343"/>
      <c r="F12" s="343"/>
      <c r="G12" s="343"/>
      <c r="H12" s="4"/>
      <c r="I12" s="4"/>
      <c r="AH12" s="4"/>
      <c r="AI12" s="4"/>
    </row>
    <row r="13" spans="1:35" ht="15.75" x14ac:dyDescent="0.25">
      <c r="A13" s="10"/>
      <c r="B13" s="10"/>
      <c r="C13" s="10"/>
      <c r="D13" s="10"/>
      <c r="E13" s="10"/>
      <c r="F13" s="10"/>
      <c r="G13" s="10"/>
      <c r="H13" s="4"/>
      <c r="I13" s="4"/>
      <c r="AH13" s="4"/>
      <c r="AI13" s="4"/>
    </row>
    <row r="14" spans="1:35" ht="27" customHeight="1" x14ac:dyDescent="0.25">
      <c r="A14" s="105" t="s">
        <v>199</v>
      </c>
      <c r="B14" s="344" t="str">
        <f>'Согласие на обработку'!B7:J7</f>
        <v xml:space="preserve">  </v>
      </c>
      <c r="C14" s="345"/>
      <c r="D14" s="345"/>
      <c r="E14" s="345"/>
      <c r="F14" s="345"/>
      <c r="G14" s="345"/>
      <c r="H14" s="84"/>
      <c r="I14" s="4"/>
      <c r="AH14" s="4"/>
      <c r="AI14" s="4"/>
    </row>
    <row r="15" spans="1:35" ht="15.75" x14ac:dyDescent="0.25">
      <c r="A15" s="10"/>
      <c r="B15" s="346" t="s">
        <v>200</v>
      </c>
      <c r="C15" s="347"/>
      <c r="D15" s="347"/>
      <c r="E15" s="347"/>
      <c r="F15" s="347"/>
      <c r="G15" s="347"/>
      <c r="H15" s="4"/>
      <c r="I15" s="4"/>
      <c r="AH15" s="4"/>
      <c r="AI15" s="4"/>
    </row>
    <row r="16" spans="1:35" ht="63.75" customHeight="1" x14ac:dyDescent="0.25">
      <c r="A16" s="348" t="s">
        <v>445</v>
      </c>
      <c r="B16" s="357"/>
      <c r="C16" s="357"/>
      <c r="D16" s="357"/>
      <c r="E16" s="357"/>
      <c r="F16" s="357"/>
      <c r="G16" s="357"/>
      <c r="H16" s="4"/>
      <c r="I16" s="4"/>
      <c r="AH16" s="4"/>
      <c r="AI16" s="4"/>
    </row>
    <row r="17" spans="1:35" ht="40.5" customHeight="1" x14ac:dyDescent="0.25">
      <c r="A17" s="443"/>
      <c r="B17" s="444"/>
      <c r="C17" s="444"/>
      <c r="D17" s="444"/>
      <c r="E17" s="444"/>
      <c r="F17" s="444"/>
      <c r="G17" s="444"/>
      <c r="H17" s="4"/>
      <c r="I17" s="25" t="s">
        <v>417</v>
      </c>
      <c r="AH17" s="4"/>
      <c r="AI17" s="4"/>
    </row>
    <row r="18" spans="1:35" ht="24" customHeight="1" x14ac:dyDescent="0.25">
      <c r="A18" s="10" t="s">
        <v>203</v>
      </c>
      <c r="B18" s="10"/>
      <c r="C18" s="207" t="s">
        <v>193</v>
      </c>
      <c r="D18" s="206"/>
      <c r="E18" s="30"/>
      <c r="F18" s="10"/>
      <c r="G18" s="10"/>
      <c r="H18" s="4"/>
      <c r="I18" s="208"/>
      <c r="AH18" s="4"/>
      <c r="AI18" s="4"/>
    </row>
    <row r="19" spans="1:35" ht="24" customHeight="1" x14ac:dyDescent="0.25">
      <c r="A19" s="10" t="s">
        <v>205</v>
      </c>
      <c r="C19" s="442" t="s">
        <v>56</v>
      </c>
      <c r="D19" s="442"/>
      <c r="E19" s="442"/>
      <c r="F19" s="442"/>
      <c r="G19" s="442"/>
      <c r="H19" s="4"/>
      <c r="I19" s="208"/>
      <c r="AH19" s="4"/>
      <c r="AI19" s="4"/>
    </row>
    <row r="20" spans="1:35" ht="21.75" customHeight="1" x14ac:dyDescent="0.25">
      <c r="H20" s="5" t="str">
        <f>CONCATENATE(IF(C18="очная","очной",""),IF(C18="заочная","заочной","")," - ",C19)</f>
        <v>очной - по договорам об оказании платных образовательных услуг</v>
      </c>
      <c r="I20" s="208"/>
      <c r="J20" s="5" t="e">
        <f>IF(H20=" - ","ДА",LOOKUP(H20,[1]Заявление!C114:C119,[1]Заявление!G114:G119))</f>
        <v>#N/A</v>
      </c>
      <c r="AH20" s="4"/>
      <c r="AI20" s="4"/>
    </row>
    <row r="21" spans="1:35" ht="15" customHeight="1" x14ac:dyDescent="0.25">
      <c r="H21" s="4"/>
      <c r="I21" s="208"/>
      <c r="AH21" s="4"/>
      <c r="AI21" s="4"/>
    </row>
    <row r="22" spans="1:35" ht="15" customHeight="1" x14ac:dyDescent="0.25">
      <c r="H22" s="4"/>
      <c r="I22" s="208"/>
      <c r="AH22" s="4"/>
      <c r="AI22" s="4"/>
    </row>
    <row r="23" spans="1:35" x14ac:dyDescent="0.25">
      <c r="H23" s="4"/>
      <c r="I23" s="4"/>
      <c r="AH23" s="4"/>
      <c r="AI23" s="4"/>
    </row>
    <row r="24" spans="1:35" ht="15.75" x14ac:dyDescent="0.25">
      <c r="A24" s="10"/>
      <c r="B24" s="10"/>
      <c r="C24" s="10"/>
      <c r="D24" s="10"/>
      <c r="E24" s="86"/>
      <c r="F24" s="358"/>
      <c r="G24" s="359"/>
      <c r="H24" s="4"/>
      <c r="I24" s="23" t="s">
        <v>208</v>
      </c>
      <c r="AH24" s="4"/>
      <c r="AI24" s="4"/>
    </row>
    <row r="25" spans="1:35" ht="15.75" x14ac:dyDescent="0.25">
      <c r="A25" s="10"/>
      <c r="B25" s="10"/>
      <c r="C25" s="10"/>
      <c r="D25" s="10"/>
      <c r="E25" s="4"/>
      <c r="F25" s="4"/>
      <c r="G25" s="205" t="s">
        <v>164</v>
      </c>
      <c r="H25" s="4"/>
      <c r="I25" s="4"/>
      <c r="AH25" s="4"/>
      <c r="AI25" s="4"/>
    </row>
    <row r="35" spans="1:7" ht="15.75" x14ac:dyDescent="0.25">
      <c r="A35" s="360"/>
      <c r="B35" s="361"/>
      <c r="C35" s="361"/>
      <c r="D35" s="361"/>
      <c r="E35" s="361"/>
      <c r="F35" s="361"/>
      <c r="G35" s="361"/>
    </row>
    <row r="36" spans="1:7" ht="15.75" x14ac:dyDescent="0.25">
      <c r="A36" s="360"/>
      <c r="B36" s="361"/>
      <c r="C36" s="361"/>
      <c r="D36" s="361"/>
      <c r="E36" s="361"/>
      <c r="F36" s="361"/>
      <c r="G36" s="361"/>
    </row>
    <row r="40" spans="1:7" ht="15.75" x14ac:dyDescent="0.25">
      <c r="A40" s="348"/>
      <c r="B40" s="348"/>
      <c r="C40" s="348"/>
      <c r="D40" s="348"/>
      <c r="E40" s="348"/>
      <c r="F40" s="348"/>
      <c r="G40" s="348"/>
    </row>
  </sheetData>
  <sheetProtection password="CA50" sheet="1" objects="1" scenarios="1"/>
  <mergeCells count="14">
    <mergeCell ref="A16:G16"/>
    <mergeCell ref="A17:G17"/>
    <mergeCell ref="E9:G9"/>
    <mergeCell ref="A10:G10"/>
    <mergeCell ref="I10:I11"/>
    <mergeCell ref="A12:G12"/>
    <mergeCell ref="B14:G14"/>
    <mergeCell ref="B15:G15"/>
    <mergeCell ref="A11:G11"/>
    <mergeCell ref="A35:G35"/>
    <mergeCell ref="A36:G36"/>
    <mergeCell ref="A40:G40"/>
    <mergeCell ref="C19:G19"/>
    <mergeCell ref="F24:G24"/>
  </mergeCells>
  <dataValidations count="3">
    <dataValidation type="list" allowBlank="1" showInputMessage="1" showErrorMessage="1" sqref="WVK983055 WVK19 WLO19 WBS19 VRW19 VIA19 UYE19 UOI19 UEM19 TUQ19 TKU19 TAY19 SRC19 SHG19 RXK19 RNO19 RDS19 QTW19 QKA19 QAE19 PQI19 PGM19 OWQ19 OMU19 OCY19 NTC19 NJG19 MZK19 MPO19 MFS19 LVW19 LMA19 LCE19 KSI19 KIM19 JYQ19 JOU19 JEY19 IVC19 ILG19 IBK19 HRO19 HHS19 GXW19 GOA19 GEE19 FUI19 FKM19 FAQ19 EQU19 EGY19 DXC19 DNG19 DDK19 CTO19 CJS19 BZW19 BQA19 BGE19 AWI19 AMM19 ACQ19 SU19 IY19 WLO983055 WBS983055 VRW983055 VIA983055 UYE983055 UOI983055 UEM983055 TUQ983055 TKU983055 TAY983055 SRC983055 SHG983055 RXK983055 RNO983055 RDS983055 QTW983055 QKA983055 QAE983055 PQI983055 PGM983055 OWQ983055 OMU983055 OCY983055 NTC983055 NJG983055 MZK983055 MPO983055 MFS983055 LVW983055 LMA983055 LCE983055 KSI983055 KIM983055 JYQ983055 JOU983055 JEY983055 IVC983055 ILG983055 IBK983055 HRO983055 HHS983055 GXW983055 GOA983055 GEE983055 FUI983055 FKM983055 FAQ983055 EQU983055 EGY983055 DXC983055 DNG983055 DDK983055 CTO983055 CJS983055 BZW983055 BQA983055 BGE983055 AWI983055 AMM983055 ACQ983055 SU983055 IY983055 C983055 WVK917519 WLO917519 WBS917519 VRW917519 VIA917519 UYE917519 UOI917519 UEM917519 TUQ917519 TKU917519 TAY917519 SRC917519 SHG917519 RXK917519 RNO917519 RDS917519 QTW917519 QKA917519 QAE917519 PQI917519 PGM917519 OWQ917519 OMU917519 OCY917519 NTC917519 NJG917519 MZK917519 MPO917519 MFS917519 LVW917519 LMA917519 LCE917519 KSI917519 KIM917519 JYQ917519 JOU917519 JEY917519 IVC917519 ILG917519 IBK917519 HRO917519 HHS917519 GXW917519 GOA917519 GEE917519 FUI917519 FKM917519 FAQ917519 EQU917519 EGY917519 DXC917519 DNG917519 DDK917519 CTO917519 CJS917519 BZW917519 BQA917519 BGE917519 AWI917519 AMM917519 ACQ917519 SU917519 IY917519 C917519 WVK851983 WLO851983 WBS851983 VRW851983 VIA851983 UYE851983 UOI851983 UEM851983 TUQ851983 TKU851983 TAY851983 SRC851983 SHG851983 RXK851983 RNO851983 RDS851983 QTW851983 QKA851983 QAE851983 PQI851983 PGM851983 OWQ851983 OMU851983 OCY851983 NTC851983 NJG851983 MZK851983 MPO851983 MFS851983 LVW851983 LMA851983 LCE851983 KSI851983 KIM851983 JYQ851983 JOU851983 JEY851983 IVC851983 ILG851983 IBK851983 HRO851983 HHS851983 GXW851983 GOA851983 GEE851983 FUI851983 FKM851983 FAQ851983 EQU851983 EGY851983 DXC851983 DNG851983 DDK851983 CTO851983 CJS851983 BZW851983 BQA851983 BGE851983 AWI851983 AMM851983 ACQ851983 SU851983 IY851983 C851983 WVK786447 WLO786447 WBS786447 VRW786447 VIA786447 UYE786447 UOI786447 UEM786447 TUQ786447 TKU786447 TAY786447 SRC786447 SHG786447 RXK786447 RNO786447 RDS786447 QTW786447 QKA786447 QAE786447 PQI786447 PGM786447 OWQ786447 OMU786447 OCY786447 NTC786447 NJG786447 MZK786447 MPO786447 MFS786447 LVW786447 LMA786447 LCE786447 KSI786447 KIM786447 JYQ786447 JOU786447 JEY786447 IVC786447 ILG786447 IBK786447 HRO786447 HHS786447 GXW786447 GOA786447 GEE786447 FUI786447 FKM786447 FAQ786447 EQU786447 EGY786447 DXC786447 DNG786447 DDK786447 CTO786447 CJS786447 BZW786447 BQA786447 BGE786447 AWI786447 AMM786447 ACQ786447 SU786447 IY786447 C786447 WVK720911 WLO720911 WBS720911 VRW720911 VIA720911 UYE720911 UOI720911 UEM720911 TUQ720911 TKU720911 TAY720911 SRC720911 SHG720911 RXK720911 RNO720911 RDS720911 QTW720911 QKA720911 QAE720911 PQI720911 PGM720911 OWQ720911 OMU720911 OCY720911 NTC720911 NJG720911 MZK720911 MPO720911 MFS720911 LVW720911 LMA720911 LCE720911 KSI720911 KIM720911 JYQ720911 JOU720911 JEY720911 IVC720911 ILG720911 IBK720911 HRO720911 HHS720911 GXW720911 GOA720911 GEE720911 FUI720911 FKM720911 FAQ720911 EQU720911 EGY720911 DXC720911 DNG720911 DDK720911 CTO720911 CJS720911 BZW720911 BQA720911 BGE720911 AWI720911 AMM720911 ACQ720911 SU720911 IY720911 C720911 WVK655375 WLO655375 WBS655375 VRW655375 VIA655375 UYE655375 UOI655375 UEM655375 TUQ655375 TKU655375 TAY655375 SRC655375 SHG655375 RXK655375 RNO655375 RDS655375 QTW655375 QKA655375 QAE655375 PQI655375 PGM655375 OWQ655375 OMU655375 OCY655375 NTC655375 NJG655375 MZK655375 MPO655375 MFS655375 LVW655375 LMA655375 LCE655375 KSI655375 KIM655375 JYQ655375 JOU655375 JEY655375 IVC655375 ILG655375 IBK655375 HRO655375 HHS655375 GXW655375 GOA655375 GEE655375 FUI655375 FKM655375 FAQ655375 EQU655375 EGY655375 DXC655375 DNG655375 DDK655375 CTO655375 CJS655375 BZW655375 BQA655375 BGE655375 AWI655375 AMM655375 ACQ655375 SU655375 IY655375 C655375 WVK589839 WLO589839 WBS589839 VRW589839 VIA589839 UYE589839 UOI589839 UEM589839 TUQ589839 TKU589839 TAY589839 SRC589839 SHG589839 RXK589839 RNO589839 RDS589839 QTW589839 QKA589839 QAE589839 PQI589839 PGM589839 OWQ589839 OMU589839 OCY589839 NTC589839 NJG589839 MZK589839 MPO589839 MFS589839 LVW589839 LMA589839 LCE589839 KSI589839 KIM589839 JYQ589839 JOU589839 JEY589839 IVC589839 ILG589839 IBK589839 HRO589839 HHS589839 GXW589839 GOA589839 GEE589839 FUI589839 FKM589839 FAQ589839 EQU589839 EGY589839 DXC589839 DNG589839 DDK589839 CTO589839 CJS589839 BZW589839 BQA589839 BGE589839 AWI589839 AMM589839 ACQ589839 SU589839 IY589839 C589839 WVK524303 WLO524303 WBS524303 VRW524303 VIA524303 UYE524303 UOI524303 UEM524303 TUQ524303 TKU524303 TAY524303 SRC524303 SHG524303 RXK524303 RNO524303 RDS524303 QTW524303 QKA524303 QAE524303 PQI524303 PGM524303 OWQ524303 OMU524303 OCY524303 NTC524303 NJG524303 MZK524303 MPO524303 MFS524303 LVW524303 LMA524303 LCE524303 KSI524303 KIM524303 JYQ524303 JOU524303 JEY524303 IVC524303 ILG524303 IBK524303 HRO524303 HHS524303 GXW524303 GOA524303 GEE524303 FUI524303 FKM524303 FAQ524303 EQU524303 EGY524303 DXC524303 DNG524303 DDK524303 CTO524303 CJS524303 BZW524303 BQA524303 BGE524303 AWI524303 AMM524303 ACQ524303 SU524303 IY524303 C524303 WVK458767 WLO458767 WBS458767 VRW458767 VIA458767 UYE458767 UOI458767 UEM458767 TUQ458767 TKU458767 TAY458767 SRC458767 SHG458767 RXK458767 RNO458767 RDS458767 QTW458767 QKA458767 QAE458767 PQI458767 PGM458767 OWQ458767 OMU458767 OCY458767 NTC458767 NJG458767 MZK458767 MPO458767 MFS458767 LVW458767 LMA458767 LCE458767 KSI458767 KIM458767 JYQ458767 JOU458767 JEY458767 IVC458767 ILG458767 IBK458767 HRO458767 HHS458767 GXW458767 GOA458767 GEE458767 FUI458767 FKM458767 FAQ458767 EQU458767 EGY458767 DXC458767 DNG458767 DDK458767 CTO458767 CJS458767 BZW458767 BQA458767 BGE458767 AWI458767 AMM458767 ACQ458767 SU458767 IY458767 C458767 WVK393231 WLO393231 WBS393231 VRW393231 VIA393231 UYE393231 UOI393231 UEM393231 TUQ393231 TKU393231 TAY393231 SRC393231 SHG393231 RXK393231 RNO393231 RDS393231 QTW393231 QKA393231 QAE393231 PQI393231 PGM393231 OWQ393231 OMU393231 OCY393231 NTC393231 NJG393231 MZK393231 MPO393231 MFS393231 LVW393231 LMA393231 LCE393231 KSI393231 KIM393231 JYQ393231 JOU393231 JEY393231 IVC393231 ILG393231 IBK393231 HRO393231 HHS393231 GXW393231 GOA393231 GEE393231 FUI393231 FKM393231 FAQ393231 EQU393231 EGY393231 DXC393231 DNG393231 DDK393231 CTO393231 CJS393231 BZW393231 BQA393231 BGE393231 AWI393231 AMM393231 ACQ393231 SU393231 IY393231 C393231 WVK327695 WLO327695 WBS327695 VRW327695 VIA327695 UYE327695 UOI327695 UEM327695 TUQ327695 TKU327695 TAY327695 SRC327695 SHG327695 RXK327695 RNO327695 RDS327695 QTW327695 QKA327695 QAE327695 PQI327695 PGM327695 OWQ327695 OMU327695 OCY327695 NTC327695 NJG327695 MZK327695 MPO327695 MFS327695 LVW327695 LMA327695 LCE327695 KSI327695 KIM327695 JYQ327695 JOU327695 JEY327695 IVC327695 ILG327695 IBK327695 HRO327695 HHS327695 GXW327695 GOA327695 GEE327695 FUI327695 FKM327695 FAQ327695 EQU327695 EGY327695 DXC327695 DNG327695 DDK327695 CTO327695 CJS327695 BZW327695 BQA327695 BGE327695 AWI327695 AMM327695 ACQ327695 SU327695 IY327695 C327695 WVK262159 WLO262159 WBS262159 VRW262159 VIA262159 UYE262159 UOI262159 UEM262159 TUQ262159 TKU262159 TAY262159 SRC262159 SHG262159 RXK262159 RNO262159 RDS262159 QTW262159 QKA262159 QAE262159 PQI262159 PGM262159 OWQ262159 OMU262159 OCY262159 NTC262159 NJG262159 MZK262159 MPO262159 MFS262159 LVW262159 LMA262159 LCE262159 KSI262159 KIM262159 JYQ262159 JOU262159 JEY262159 IVC262159 ILG262159 IBK262159 HRO262159 HHS262159 GXW262159 GOA262159 GEE262159 FUI262159 FKM262159 FAQ262159 EQU262159 EGY262159 DXC262159 DNG262159 DDK262159 CTO262159 CJS262159 BZW262159 BQA262159 BGE262159 AWI262159 AMM262159 ACQ262159 SU262159 IY262159 C262159 WVK196623 WLO196623 WBS196623 VRW196623 VIA196623 UYE196623 UOI196623 UEM196623 TUQ196623 TKU196623 TAY196623 SRC196623 SHG196623 RXK196623 RNO196623 RDS196623 QTW196623 QKA196623 QAE196623 PQI196623 PGM196623 OWQ196623 OMU196623 OCY196623 NTC196623 NJG196623 MZK196623 MPO196623 MFS196623 LVW196623 LMA196623 LCE196623 KSI196623 KIM196623 JYQ196623 JOU196623 JEY196623 IVC196623 ILG196623 IBK196623 HRO196623 HHS196623 GXW196623 GOA196623 GEE196623 FUI196623 FKM196623 FAQ196623 EQU196623 EGY196623 DXC196623 DNG196623 DDK196623 CTO196623 CJS196623 BZW196623 BQA196623 BGE196623 AWI196623 AMM196623 ACQ196623 SU196623 IY196623 C196623 WVK131087 WLO131087 WBS131087 VRW131087 VIA131087 UYE131087 UOI131087 UEM131087 TUQ131087 TKU131087 TAY131087 SRC131087 SHG131087 RXK131087 RNO131087 RDS131087 QTW131087 QKA131087 QAE131087 PQI131087 PGM131087 OWQ131087 OMU131087 OCY131087 NTC131087 NJG131087 MZK131087 MPO131087 MFS131087 LVW131087 LMA131087 LCE131087 KSI131087 KIM131087 JYQ131087 JOU131087 JEY131087 IVC131087 ILG131087 IBK131087 HRO131087 HHS131087 GXW131087 GOA131087 GEE131087 FUI131087 FKM131087 FAQ131087 EQU131087 EGY131087 DXC131087 DNG131087 DDK131087 CTO131087 CJS131087 BZW131087 BQA131087 BGE131087 AWI131087 AMM131087 ACQ131087 SU131087 IY131087 C131087 WVK65551 WLO65551 WBS65551 VRW65551 VIA65551 UYE65551 UOI65551 UEM65551 TUQ65551 TKU65551 TAY65551 SRC65551 SHG65551 RXK65551 RNO65551 RDS65551 QTW65551 QKA65551 QAE65551 PQI65551 PGM65551 OWQ65551 OMU65551 OCY65551 NTC65551 NJG65551 MZK65551 MPO65551 MFS65551 LVW65551 LMA65551 LCE65551 KSI65551 KIM65551 JYQ65551 JOU65551 JEY65551 IVC65551 ILG65551 IBK65551 HRO65551 HHS65551 GXW65551 GOA65551 GEE65551 FUI65551 FKM65551 FAQ65551 EQU65551 EGY65551 DXC65551 DNG65551 DDK65551 CTO65551 CJS65551 BZW65551 BQA65551 BGE65551 AWI65551 AMM65551 ACQ65551 SU65551 IY65551 C65551">
      <formula1>$Q$5:$Q$7</formula1>
    </dataValidation>
    <dataValidation type="list" allowBlank="1" showInputMessage="1" showErrorMessage="1" sqref="WVK983054 WVK18 WLO18 WBS18 VRW18 VIA18 UYE18 UOI18 UEM18 TUQ18 TKU18 TAY18 SRC18 SHG18 RXK18 RNO18 RDS18 QTW18 QKA18 QAE18 PQI18 PGM18 OWQ18 OMU18 OCY18 NTC18 NJG18 MZK18 MPO18 MFS18 LVW18 LMA18 LCE18 KSI18 KIM18 JYQ18 JOU18 JEY18 IVC18 ILG18 IBK18 HRO18 HHS18 GXW18 GOA18 GEE18 FUI18 FKM18 FAQ18 EQU18 EGY18 DXC18 DNG18 DDK18 CTO18 CJS18 BZW18 BQA18 BGE18 AWI18 AMM18 ACQ18 SU18 IY18 WLO983054 WBS983054 VRW983054 VIA983054 UYE983054 UOI983054 UEM983054 TUQ983054 TKU983054 TAY983054 SRC983054 SHG983054 RXK983054 RNO983054 RDS983054 QTW983054 QKA983054 QAE983054 PQI983054 PGM983054 OWQ983054 OMU983054 OCY983054 NTC983054 NJG983054 MZK983054 MPO983054 MFS983054 LVW983054 LMA983054 LCE983054 KSI983054 KIM983054 JYQ983054 JOU983054 JEY983054 IVC983054 ILG983054 IBK983054 HRO983054 HHS983054 GXW983054 GOA983054 GEE983054 FUI983054 FKM983054 FAQ983054 EQU983054 EGY983054 DXC983054 DNG983054 DDK983054 CTO983054 CJS983054 BZW983054 BQA983054 BGE983054 AWI983054 AMM983054 ACQ983054 SU983054 IY983054 C983054 WVK917518 WLO917518 WBS917518 VRW917518 VIA917518 UYE917518 UOI917518 UEM917518 TUQ917518 TKU917518 TAY917518 SRC917518 SHG917518 RXK917518 RNO917518 RDS917518 QTW917518 QKA917518 QAE917518 PQI917518 PGM917518 OWQ917518 OMU917518 OCY917518 NTC917518 NJG917518 MZK917518 MPO917518 MFS917518 LVW917518 LMA917518 LCE917518 KSI917518 KIM917518 JYQ917518 JOU917518 JEY917518 IVC917518 ILG917518 IBK917518 HRO917518 HHS917518 GXW917518 GOA917518 GEE917518 FUI917518 FKM917518 FAQ917518 EQU917518 EGY917518 DXC917518 DNG917518 DDK917518 CTO917518 CJS917518 BZW917518 BQA917518 BGE917518 AWI917518 AMM917518 ACQ917518 SU917518 IY917518 C917518 WVK851982 WLO851982 WBS851982 VRW851982 VIA851982 UYE851982 UOI851982 UEM851982 TUQ851982 TKU851982 TAY851982 SRC851982 SHG851982 RXK851982 RNO851982 RDS851982 QTW851982 QKA851982 QAE851982 PQI851982 PGM851982 OWQ851982 OMU851982 OCY851982 NTC851982 NJG851982 MZK851982 MPO851982 MFS851982 LVW851982 LMA851982 LCE851982 KSI851982 KIM851982 JYQ851982 JOU851982 JEY851982 IVC851982 ILG851982 IBK851982 HRO851982 HHS851982 GXW851982 GOA851982 GEE851982 FUI851982 FKM851982 FAQ851982 EQU851982 EGY851982 DXC851982 DNG851982 DDK851982 CTO851982 CJS851982 BZW851982 BQA851982 BGE851982 AWI851982 AMM851982 ACQ851982 SU851982 IY851982 C851982 WVK786446 WLO786446 WBS786446 VRW786446 VIA786446 UYE786446 UOI786446 UEM786446 TUQ786446 TKU786446 TAY786446 SRC786446 SHG786446 RXK786446 RNO786446 RDS786446 QTW786446 QKA786446 QAE786446 PQI786446 PGM786446 OWQ786446 OMU786446 OCY786446 NTC786446 NJG786446 MZK786446 MPO786446 MFS786446 LVW786446 LMA786446 LCE786446 KSI786446 KIM786446 JYQ786446 JOU786446 JEY786446 IVC786446 ILG786446 IBK786446 HRO786446 HHS786446 GXW786446 GOA786446 GEE786446 FUI786446 FKM786446 FAQ786446 EQU786446 EGY786446 DXC786446 DNG786446 DDK786446 CTO786446 CJS786446 BZW786446 BQA786446 BGE786446 AWI786446 AMM786446 ACQ786446 SU786446 IY786446 C786446 WVK720910 WLO720910 WBS720910 VRW720910 VIA720910 UYE720910 UOI720910 UEM720910 TUQ720910 TKU720910 TAY720910 SRC720910 SHG720910 RXK720910 RNO720910 RDS720910 QTW720910 QKA720910 QAE720910 PQI720910 PGM720910 OWQ720910 OMU720910 OCY720910 NTC720910 NJG720910 MZK720910 MPO720910 MFS720910 LVW720910 LMA720910 LCE720910 KSI720910 KIM720910 JYQ720910 JOU720910 JEY720910 IVC720910 ILG720910 IBK720910 HRO720910 HHS720910 GXW720910 GOA720910 GEE720910 FUI720910 FKM720910 FAQ720910 EQU720910 EGY720910 DXC720910 DNG720910 DDK720910 CTO720910 CJS720910 BZW720910 BQA720910 BGE720910 AWI720910 AMM720910 ACQ720910 SU720910 IY720910 C720910 WVK655374 WLO655374 WBS655374 VRW655374 VIA655374 UYE655374 UOI655374 UEM655374 TUQ655374 TKU655374 TAY655374 SRC655374 SHG655374 RXK655374 RNO655374 RDS655374 QTW655374 QKA655374 QAE655374 PQI655374 PGM655374 OWQ655374 OMU655374 OCY655374 NTC655374 NJG655374 MZK655374 MPO655374 MFS655374 LVW655374 LMA655374 LCE655374 KSI655374 KIM655374 JYQ655374 JOU655374 JEY655374 IVC655374 ILG655374 IBK655374 HRO655374 HHS655374 GXW655374 GOA655374 GEE655374 FUI655374 FKM655374 FAQ655374 EQU655374 EGY655374 DXC655374 DNG655374 DDK655374 CTO655374 CJS655374 BZW655374 BQA655374 BGE655374 AWI655374 AMM655374 ACQ655374 SU655374 IY655374 C655374 WVK589838 WLO589838 WBS589838 VRW589838 VIA589838 UYE589838 UOI589838 UEM589838 TUQ589838 TKU589838 TAY589838 SRC589838 SHG589838 RXK589838 RNO589838 RDS589838 QTW589838 QKA589838 QAE589838 PQI589838 PGM589838 OWQ589838 OMU589838 OCY589838 NTC589838 NJG589838 MZK589838 MPO589838 MFS589838 LVW589838 LMA589838 LCE589838 KSI589838 KIM589838 JYQ589838 JOU589838 JEY589838 IVC589838 ILG589838 IBK589838 HRO589838 HHS589838 GXW589838 GOA589838 GEE589838 FUI589838 FKM589838 FAQ589838 EQU589838 EGY589838 DXC589838 DNG589838 DDK589838 CTO589838 CJS589838 BZW589838 BQA589838 BGE589838 AWI589838 AMM589838 ACQ589838 SU589838 IY589838 C589838 WVK524302 WLO524302 WBS524302 VRW524302 VIA524302 UYE524302 UOI524302 UEM524302 TUQ524302 TKU524302 TAY524302 SRC524302 SHG524302 RXK524302 RNO524302 RDS524302 QTW524302 QKA524302 QAE524302 PQI524302 PGM524302 OWQ524302 OMU524302 OCY524302 NTC524302 NJG524302 MZK524302 MPO524302 MFS524302 LVW524302 LMA524302 LCE524302 KSI524302 KIM524302 JYQ524302 JOU524302 JEY524302 IVC524302 ILG524302 IBK524302 HRO524302 HHS524302 GXW524302 GOA524302 GEE524302 FUI524302 FKM524302 FAQ524302 EQU524302 EGY524302 DXC524302 DNG524302 DDK524302 CTO524302 CJS524302 BZW524302 BQA524302 BGE524302 AWI524302 AMM524302 ACQ524302 SU524302 IY524302 C524302 WVK458766 WLO458766 WBS458766 VRW458766 VIA458766 UYE458766 UOI458766 UEM458766 TUQ458766 TKU458766 TAY458766 SRC458766 SHG458766 RXK458766 RNO458766 RDS458766 QTW458766 QKA458766 QAE458766 PQI458766 PGM458766 OWQ458766 OMU458766 OCY458766 NTC458766 NJG458766 MZK458766 MPO458766 MFS458766 LVW458766 LMA458766 LCE458766 KSI458766 KIM458766 JYQ458766 JOU458766 JEY458766 IVC458766 ILG458766 IBK458766 HRO458766 HHS458766 GXW458766 GOA458766 GEE458766 FUI458766 FKM458766 FAQ458766 EQU458766 EGY458766 DXC458766 DNG458766 DDK458766 CTO458766 CJS458766 BZW458766 BQA458766 BGE458766 AWI458766 AMM458766 ACQ458766 SU458766 IY458766 C458766 WVK393230 WLO393230 WBS393230 VRW393230 VIA393230 UYE393230 UOI393230 UEM393230 TUQ393230 TKU393230 TAY393230 SRC393230 SHG393230 RXK393230 RNO393230 RDS393230 QTW393230 QKA393230 QAE393230 PQI393230 PGM393230 OWQ393230 OMU393230 OCY393230 NTC393230 NJG393230 MZK393230 MPO393230 MFS393230 LVW393230 LMA393230 LCE393230 KSI393230 KIM393230 JYQ393230 JOU393230 JEY393230 IVC393230 ILG393230 IBK393230 HRO393230 HHS393230 GXW393230 GOA393230 GEE393230 FUI393230 FKM393230 FAQ393230 EQU393230 EGY393230 DXC393230 DNG393230 DDK393230 CTO393230 CJS393230 BZW393230 BQA393230 BGE393230 AWI393230 AMM393230 ACQ393230 SU393230 IY393230 C393230 WVK327694 WLO327694 WBS327694 VRW327694 VIA327694 UYE327694 UOI327694 UEM327694 TUQ327694 TKU327694 TAY327694 SRC327694 SHG327694 RXK327694 RNO327694 RDS327694 QTW327694 QKA327694 QAE327694 PQI327694 PGM327694 OWQ327694 OMU327694 OCY327694 NTC327694 NJG327694 MZK327694 MPO327694 MFS327694 LVW327694 LMA327694 LCE327694 KSI327694 KIM327694 JYQ327694 JOU327694 JEY327694 IVC327694 ILG327694 IBK327694 HRO327694 HHS327694 GXW327694 GOA327694 GEE327694 FUI327694 FKM327694 FAQ327694 EQU327694 EGY327694 DXC327694 DNG327694 DDK327694 CTO327694 CJS327694 BZW327694 BQA327694 BGE327694 AWI327694 AMM327694 ACQ327694 SU327694 IY327694 C327694 WVK262158 WLO262158 WBS262158 VRW262158 VIA262158 UYE262158 UOI262158 UEM262158 TUQ262158 TKU262158 TAY262158 SRC262158 SHG262158 RXK262158 RNO262158 RDS262158 QTW262158 QKA262158 QAE262158 PQI262158 PGM262158 OWQ262158 OMU262158 OCY262158 NTC262158 NJG262158 MZK262158 MPO262158 MFS262158 LVW262158 LMA262158 LCE262158 KSI262158 KIM262158 JYQ262158 JOU262158 JEY262158 IVC262158 ILG262158 IBK262158 HRO262158 HHS262158 GXW262158 GOA262158 GEE262158 FUI262158 FKM262158 FAQ262158 EQU262158 EGY262158 DXC262158 DNG262158 DDK262158 CTO262158 CJS262158 BZW262158 BQA262158 BGE262158 AWI262158 AMM262158 ACQ262158 SU262158 IY262158 C262158 WVK196622 WLO196622 WBS196622 VRW196622 VIA196622 UYE196622 UOI196622 UEM196622 TUQ196622 TKU196622 TAY196622 SRC196622 SHG196622 RXK196622 RNO196622 RDS196622 QTW196622 QKA196622 QAE196622 PQI196622 PGM196622 OWQ196622 OMU196622 OCY196622 NTC196622 NJG196622 MZK196622 MPO196622 MFS196622 LVW196622 LMA196622 LCE196622 KSI196622 KIM196622 JYQ196622 JOU196622 JEY196622 IVC196622 ILG196622 IBK196622 HRO196622 HHS196622 GXW196622 GOA196622 GEE196622 FUI196622 FKM196622 FAQ196622 EQU196622 EGY196622 DXC196622 DNG196622 DDK196622 CTO196622 CJS196622 BZW196622 BQA196622 BGE196622 AWI196622 AMM196622 ACQ196622 SU196622 IY196622 C196622 WVK131086 WLO131086 WBS131086 VRW131086 VIA131086 UYE131086 UOI131086 UEM131086 TUQ131086 TKU131086 TAY131086 SRC131086 SHG131086 RXK131086 RNO131086 RDS131086 QTW131086 QKA131086 QAE131086 PQI131086 PGM131086 OWQ131086 OMU131086 OCY131086 NTC131086 NJG131086 MZK131086 MPO131086 MFS131086 LVW131086 LMA131086 LCE131086 KSI131086 KIM131086 JYQ131086 JOU131086 JEY131086 IVC131086 ILG131086 IBK131086 HRO131086 HHS131086 GXW131086 GOA131086 GEE131086 FUI131086 FKM131086 FAQ131086 EQU131086 EGY131086 DXC131086 DNG131086 DDK131086 CTO131086 CJS131086 BZW131086 BQA131086 BGE131086 AWI131086 AMM131086 ACQ131086 SU131086 IY131086 C131086 WVK65550 WLO65550 WBS65550 VRW65550 VIA65550 UYE65550 UOI65550 UEM65550 TUQ65550 TKU65550 TAY65550 SRC65550 SHG65550 RXK65550 RNO65550 RDS65550 QTW65550 QKA65550 QAE65550 PQI65550 PGM65550 OWQ65550 OMU65550 OCY65550 NTC65550 NJG65550 MZK65550 MPO65550 MFS65550 LVW65550 LMA65550 LCE65550 KSI65550 KIM65550 JYQ65550 JOU65550 JEY65550 IVC65550 ILG65550 IBK65550 HRO65550 HHS65550 GXW65550 GOA65550 GEE65550 FUI65550 FKM65550 FAQ65550 EQU65550 EGY65550 DXC65550 DNG65550 DDK65550 CTO65550 CJS65550 BZW65550 BQA65550 BGE65550 AWI65550 AMM65550 ACQ65550 SU65550 IY65550 C65550">
      <formula1>$P$5:$P$6</formula1>
    </dataValidation>
    <dataValidation type="list" allowBlank="1" showInputMessage="1" showErrorMessage="1" sqref="A17:G17">
      <formula1>специальности</formula1>
    </dataValidation>
  </dataValidations>
  <pageMargins left="0.70866141732283472" right="0.31496062992125984" top="0.74803149606299213" bottom="0.74803149606299213"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9"/>
  <sheetViews>
    <sheetView workbookViewId="0">
      <selection activeCell="D27" sqref="D27"/>
    </sheetView>
  </sheetViews>
  <sheetFormatPr defaultRowHeight="15" x14ac:dyDescent="0.25"/>
  <cols>
    <col min="1" max="3" width="9.140625" style="3"/>
    <col min="4" max="4" width="35.85546875" style="3" customWidth="1"/>
    <col min="5" max="8" width="9.140625" style="3"/>
    <col min="9" max="9" width="56.85546875" style="3" customWidth="1"/>
    <col min="10" max="21" width="9.140625" style="5"/>
    <col min="22" max="33" width="9.140625" style="4"/>
    <col min="34" max="16384" width="9.140625" style="3"/>
  </cols>
  <sheetData>
    <row r="1" spans="1:35" x14ac:dyDescent="0.25">
      <c r="A1" s="204" t="s">
        <v>419</v>
      </c>
    </row>
    <row r="2" spans="1:35" x14ac:dyDescent="0.25">
      <c r="A2" s="204" t="s">
        <v>418</v>
      </c>
    </row>
    <row r="3" spans="1:35" x14ac:dyDescent="0.25">
      <c r="A3" s="204" t="s">
        <v>420</v>
      </c>
    </row>
    <row r="4" spans="1:35" ht="15.75" x14ac:dyDescent="0.25">
      <c r="A4" s="10"/>
      <c r="B4" s="10"/>
      <c r="C4" s="10"/>
      <c r="D4" s="10"/>
      <c r="E4" s="10" t="s">
        <v>191</v>
      </c>
      <c r="F4" s="10"/>
      <c r="G4" s="10"/>
      <c r="H4" s="4"/>
      <c r="I4" s="4"/>
      <c r="P4" s="5" t="s">
        <v>11</v>
      </c>
      <c r="Q4" s="5" t="s">
        <v>12</v>
      </c>
      <c r="AH4" s="4"/>
      <c r="AI4" s="4"/>
    </row>
    <row r="5" spans="1:35" ht="15.75" x14ac:dyDescent="0.25">
      <c r="A5" s="10"/>
      <c r="B5" s="10"/>
      <c r="C5" s="10"/>
      <c r="D5" s="10"/>
      <c r="E5" s="10" t="s">
        <v>192</v>
      </c>
      <c r="F5" s="10"/>
      <c r="G5" s="10"/>
      <c r="H5" s="4"/>
      <c r="I5" s="4"/>
      <c r="P5" s="5" t="s">
        <v>193</v>
      </c>
      <c r="Q5" s="5" t="s">
        <v>45</v>
      </c>
      <c r="AH5" s="4"/>
      <c r="AI5" s="4"/>
    </row>
    <row r="6" spans="1:35" ht="15.75" x14ac:dyDescent="0.25">
      <c r="A6" s="10"/>
      <c r="B6" s="10"/>
      <c r="C6" s="10"/>
      <c r="D6" s="10"/>
      <c r="E6" s="10" t="s">
        <v>194</v>
      </c>
      <c r="F6" s="10"/>
      <c r="G6" s="10"/>
      <c r="H6" s="4"/>
      <c r="I6" s="4"/>
      <c r="P6" s="5" t="s">
        <v>195</v>
      </c>
      <c r="Q6" s="5" t="s">
        <v>29</v>
      </c>
      <c r="AH6" s="4"/>
      <c r="AI6" s="4"/>
    </row>
    <row r="7" spans="1:35" ht="15.75" x14ac:dyDescent="0.25">
      <c r="A7" s="10"/>
      <c r="B7" s="10"/>
      <c r="C7" s="10"/>
      <c r="D7" s="10"/>
      <c r="E7" s="10"/>
      <c r="F7" s="10"/>
      <c r="G7" s="10"/>
      <c r="H7" s="4"/>
      <c r="I7" s="81"/>
      <c r="Q7" s="5" t="s">
        <v>56</v>
      </c>
      <c r="AH7" s="4"/>
      <c r="AI7" s="4"/>
    </row>
    <row r="8" spans="1:35" ht="15.75" x14ac:dyDescent="0.25">
      <c r="A8" s="10"/>
      <c r="B8" s="10"/>
      <c r="C8" s="10"/>
      <c r="D8" s="10"/>
      <c r="E8" s="82"/>
      <c r="F8" s="82"/>
      <c r="G8" s="83" t="s">
        <v>428</v>
      </c>
      <c r="H8" s="4"/>
      <c r="I8" s="23" t="s">
        <v>196</v>
      </c>
      <c r="AH8" s="4"/>
      <c r="AI8" s="4"/>
    </row>
    <row r="9" spans="1:35" ht="15.75" x14ac:dyDescent="0.25">
      <c r="A9" s="10"/>
      <c r="B9" s="10"/>
      <c r="C9" s="10"/>
      <c r="D9" s="10"/>
      <c r="E9" s="339" t="s">
        <v>197</v>
      </c>
      <c r="F9" s="339"/>
      <c r="G9" s="339"/>
      <c r="H9" s="4"/>
      <c r="I9" s="4"/>
      <c r="AH9" s="4"/>
      <c r="AI9" s="4"/>
    </row>
    <row r="10" spans="1:35" ht="15.75" x14ac:dyDescent="0.25">
      <c r="A10" s="340"/>
      <c r="B10" s="341"/>
      <c r="C10" s="341"/>
      <c r="D10" s="341"/>
      <c r="E10" s="341"/>
      <c r="F10" s="341"/>
      <c r="G10" s="341"/>
      <c r="H10" s="4"/>
      <c r="I10" s="275" t="s">
        <v>226</v>
      </c>
      <c r="AH10" s="4"/>
      <c r="AI10" s="4"/>
    </row>
    <row r="11" spans="1:35" ht="15.75" x14ac:dyDescent="0.25">
      <c r="A11" s="342" t="s">
        <v>443</v>
      </c>
      <c r="B11" s="343"/>
      <c r="C11" s="343"/>
      <c r="D11" s="343"/>
      <c r="E11" s="343"/>
      <c r="F11" s="343"/>
      <c r="G11" s="343"/>
      <c r="H11" s="4"/>
      <c r="I11" s="275"/>
      <c r="AH11" s="4"/>
      <c r="AI11" s="4"/>
    </row>
    <row r="12" spans="1:35" ht="15.75" x14ac:dyDescent="0.25">
      <c r="A12" s="342" t="s">
        <v>444</v>
      </c>
      <c r="B12" s="343"/>
      <c r="C12" s="343"/>
      <c r="D12" s="343"/>
      <c r="E12" s="343"/>
      <c r="F12" s="343"/>
      <c r="G12" s="343"/>
      <c r="H12" s="4"/>
      <c r="I12" s="4"/>
      <c r="AH12" s="4"/>
      <c r="AI12" s="4"/>
    </row>
    <row r="13" spans="1:35" ht="15.75" x14ac:dyDescent="0.25">
      <c r="A13" s="10"/>
      <c r="B13" s="10"/>
      <c r="C13" s="10"/>
      <c r="D13" s="10"/>
      <c r="E13" s="10"/>
      <c r="F13" s="10"/>
      <c r="G13" s="10"/>
      <c r="H13" s="4"/>
      <c r="I13" s="4"/>
      <c r="AH13" s="4"/>
      <c r="AI13" s="4"/>
    </row>
    <row r="14" spans="1:35" ht="27" customHeight="1" x14ac:dyDescent="0.25">
      <c r="A14" s="105" t="s">
        <v>199</v>
      </c>
      <c r="B14" s="344" t="str">
        <f>'Согласие на обработку'!B7:J7</f>
        <v xml:space="preserve">  </v>
      </c>
      <c r="C14" s="345"/>
      <c r="D14" s="345"/>
      <c r="E14" s="345"/>
      <c r="F14" s="345"/>
      <c r="G14" s="345"/>
      <c r="H14" s="84"/>
      <c r="I14" s="4"/>
      <c r="AH14" s="4"/>
      <c r="AI14" s="4"/>
    </row>
    <row r="15" spans="1:35" ht="15.75" x14ac:dyDescent="0.25">
      <c r="A15" s="10"/>
      <c r="B15" s="346" t="s">
        <v>200</v>
      </c>
      <c r="C15" s="347"/>
      <c r="D15" s="347"/>
      <c r="E15" s="347"/>
      <c r="F15" s="347"/>
      <c r="G15" s="347"/>
      <c r="H15" s="4"/>
      <c r="I15" s="4"/>
      <c r="AH15" s="4"/>
      <c r="AI15" s="4"/>
    </row>
    <row r="16" spans="1:35" ht="86.25" customHeight="1" x14ac:dyDescent="0.25">
      <c r="A16" s="360" t="s">
        <v>446</v>
      </c>
      <c r="B16" s="361"/>
      <c r="C16" s="361"/>
      <c r="D16" s="361"/>
      <c r="E16" s="361"/>
      <c r="F16" s="361"/>
      <c r="G16" s="361"/>
      <c r="H16" s="4"/>
      <c r="I16" s="4"/>
      <c r="AH16" s="4"/>
      <c r="AI16" s="4"/>
    </row>
    <row r="17" spans="1:35" ht="24" customHeight="1" x14ac:dyDescent="0.25">
      <c r="A17" s="213" t="s">
        <v>447</v>
      </c>
      <c r="B17" s="10"/>
      <c r="C17" s="211"/>
      <c r="D17" s="212"/>
      <c r="E17" s="30"/>
      <c r="F17" s="10"/>
      <c r="G17" s="10"/>
      <c r="H17" s="4"/>
      <c r="I17" s="208"/>
      <c r="AH17" s="4"/>
      <c r="AI17" s="4"/>
    </row>
    <row r="18" spans="1:35" ht="39" customHeight="1" x14ac:dyDescent="0.25">
      <c r="A18" s="445"/>
      <c r="B18" s="445"/>
      <c r="C18" s="445"/>
      <c r="D18" s="445"/>
      <c r="E18" s="445"/>
      <c r="F18" s="445"/>
      <c r="G18" s="445"/>
      <c r="H18" s="4"/>
      <c r="I18" s="208"/>
      <c r="AH18" s="4"/>
      <c r="AI18" s="4"/>
    </row>
    <row r="19" spans="1:35" ht="14.25" customHeight="1" x14ac:dyDescent="0.25">
      <c r="A19" s="446" t="s">
        <v>448</v>
      </c>
      <c r="B19" s="446"/>
      <c r="C19" s="446"/>
      <c r="D19" s="446"/>
      <c r="E19" s="446"/>
      <c r="F19" s="446"/>
      <c r="G19" s="446"/>
      <c r="H19" s="5" t="str">
        <f>CONCATENATE(IF(C17="очная","очной",""),IF(C17="заочная","заочной","")," - ",C18)</f>
        <v xml:space="preserve"> - </v>
      </c>
      <c r="I19" s="208"/>
      <c r="J19" s="5" t="str">
        <f>IF(H19=" - ","ДА",LOOKUP(H19,[1]Заявление!C114:C119,[1]Заявление!G114:G119))</f>
        <v>ДА</v>
      </c>
      <c r="AH19" s="4"/>
      <c r="AI19" s="4"/>
    </row>
    <row r="20" spans="1:35" ht="15" customHeight="1" x14ac:dyDescent="0.25">
      <c r="H20" s="4"/>
      <c r="I20" s="208"/>
      <c r="AH20" s="4"/>
      <c r="AI20" s="4"/>
    </row>
    <row r="21" spans="1:35" ht="15" customHeight="1" x14ac:dyDescent="0.25">
      <c r="H21" s="4"/>
      <c r="I21" s="208"/>
      <c r="AH21" s="4"/>
      <c r="AI21" s="4"/>
    </row>
    <row r="22" spans="1:35" x14ac:dyDescent="0.25">
      <c r="H22" s="4"/>
      <c r="I22" s="4"/>
      <c r="AH22" s="4"/>
      <c r="AI22" s="4"/>
    </row>
    <row r="23" spans="1:35" ht="15.75" x14ac:dyDescent="0.25">
      <c r="A23" s="10"/>
      <c r="B23" s="10"/>
      <c r="C23" s="10"/>
      <c r="D23" s="10"/>
      <c r="E23" s="86"/>
      <c r="F23" s="358"/>
      <c r="G23" s="359"/>
      <c r="H23" s="4"/>
      <c r="I23" s="23" t="s">
        <v>208</v>
      </c>
      <c r="AH23" s="4"/>
      <c r="AI23" s="4"/>
    </row>
    <row r="24" spans="1:35" ht="15.75" x14ac:dyDescent="0.25">
      <c r="A24" s="10"/>
      <c r="B24" s="10"/>
      <c r="C24" s="10"/>
      <c r="D24" s="10"/>
      <c r="E24" s="4"/>
      <c r="F24" s="4"/>
      <c r="G24" s="210" t="s">
        <v>164</v>
      </c>
      <c r="H24" s="4"/>
      <c r="I24" s="4"/>
      <c r="AH24" s="4"/>
      <c r="AI24" s="4"/>
    </row>
    <row r="34" spans="1:7" ht="15.75" x14ac:dyDescent="0.25">
      <c r="A34" s="360"/>
      <c r="B34" s="361"/>
      <c r="C34" s="361"/>
      <c r="D34" s="361"/>
      <c r="E34" s="361"/>
      <c r="F34" s="361"/>
      <c r="G34" s="361"/>
    </row>
    <row r="35" spans="1:7" ht="15.75" x14ac:dyDescent="0.25">
      <c r="A35" s="360"/>
      <c r="B35" s="361"/>
      <c r="C35" s="361"/>
      <c r="D35" s="361"/>
      <c r="E35" s="361"/>
      <c r="F35" s="361"/>
      <c r="G35" s="361"/>
    </row>
    <row r="39" spans="1:7" ht="15.75" x14ac:dyDescent="0.25">
      <c r="A39" s="348"/>
      <c r="B39" s="348"/>
      <c r="C39" s="348"/>
      <c r="D39" s="348"/>
      <c r="E39" s="348"/>
      <c r="F39" s="348"/>
      <c r="G39" s="348"/>
    </row>
  </sheetData>
  <sheetProtection password="CA50" sheet="1" objects="1" scenarios="1"/>
  <mergeCells count="14">
    <mergeCell ref="B14:G14"/>
    <mergeCell ref="E9:G9"/>
    <mergeCell ref="A10:G10"/>
    <mergeCell ref="I10:I11"/>
    <mergeCell ref="A11:G11"/>
    <mergeCell ref="A12:G12"/>
    <mergeCell ref="A35:G35"/>
    <mergeCell ref="A39:G39"/>
    <mergeCell ref="A18:G18"/>
    <mergeCell ref="A19:G19"/>
    <mergeCell ref="B15:G15"/>
    <mergeCell ref="A16:G16"/>
    <mergeCell ref="F23:G23"/>
    <mergeCell ref="A34:G34"/>
  </mergeCells>
  <dataValidations count="2">
    <dataValidation type="list" allowBlank="1" showInputMessage="1" showErrorMessage="1" sqref="WVK983053 WVK17 WLO17 WBS17 VRW17 VIA17 UYE17 UOI17 UEM17 TUQ17 TKU17 TAY17 SRC17 SHG17 RXK17 RNO17 RDS17 QTW17 QKA17 QAE17 PQI17 PGM17 OWQ17 OMU17 OCY17 NTC17 NJG17 MZK17 MPO17 MFS17 LVW17 LMA17 LCE17 KSI17 KIM17 JYQ17 JOU17 JEY17 IVC17 ILG17 IBK17 HRO17 HHS17 GXW17 GOA17 GEE17 FUI17 FKM17 FAQ17 EQU17 EGY17 DXC17 DNG17 DDK17 CTO17 CJS17 BZW17 BQA17 BGE17 AWI17 AMM17 ACQ17 SU17 IY17 WLO983053 WBS983053 VRW983053 VIA983053 UYE983053 UOI983053 UEM983053 TUQ983053 TKU983053 TAY983053 SRC983053 SHG983053 RXK983053 RNO983053 RDS983053 QTW983053 QKA983053 QAE983053 PQI983053 PGM983053 OWQ983053 OMU983053 OCY983053 NTC983053 NJG983053 MZK983053 MPO983053 MFS983053 LVW983053 LMA983053 LCE983053 KSI983053 KIM983053 JYQ983053 JOU983053 JEY983053 IVC983053 ILG983053 IBK983053 HRO983053 HHS983053 GXW983053 GOA983053 GEE983053 FUI983053 FKM983053 FAQ983053 EQU983053 EGY983053 DXC983053 DNG983053 DDK983053 CTO983053 CJS983053 BZW983053 BQA983053 BGE983053 AWI983053 AMM983053 ACQ983053 SU983053 IY983053 C983053 WVK917517 WLO917517 WBS917517 VRW917517 VIA917517 UYE917517 UOI917517 UEM917517 TUQ917517 TKU917517 TAY917517 SRC917517 SHG917517 RXK917517 RNO917517 RDS917517 QTW917517 QKA917517 QAE917517 PQI917517 PGM917517 OWQ917517 OMU917517 OCY917517 NTC917517 NJG917517 MZK917517 MPO917517 MFS917517 LVW917517 LMA917517 LCE917517 KSI917517 KIM917517 JYQ917517 JOU917517 JEY917517 IVC917517 ILG917517 IBK917517 HRO917517 HHS917517 GXW917517 GOA917517 GEE917517 FUI917517 FKM917517 FAQ917517 EQU917517 EGY917517 DXC917517 DNG917517 DDK917517 CTO917517 CJS917517 BZW917517 BQA917517 BGE917517 AWI917517 AMM917517 ACQ917517 SU917517 IY917517 C917517 WVK851981 WLO851981 WBS851981 VRW851981 VIA851981 UYE851981 UOI851981 UEM851981 TUQ851981 TKU851981 TAY851981 SRC851981 SHG851981 RXK851981 RNO851981 RDS851981 QTW851981 QKA851981 QAE851981 PQI851981 PGM851981 OWQ851981 OMU851981 OCY851981 NTC851981 NJG851981 MZK851981 MPO851981 MFS851981 LVW851981 LMA851981 LCE851981 KSI851981 KIM851981 JYQ851981 JOU851981 JEY851981 IVC851981 ILG851981 IBK851981 HRO851981 HHS851981 GXW851981 GOA851981 GEE851981 FUI851981 FKM851981 FAQ851981 EQU851981 EGY851981 DXC851981 DNG851981 DDK851981 CTO851981 CJS851981 BZW851981 BQA851981 BGE851981 AWI851981 AMM851981 ACQ851981 SU851981 IY851981 C851981 WVK786445 WLO786445 WBS786445 VRW786445 VIA786445 UYE786445 UOI786445 UEM786445 TUQ786445 TKU786445 TAY786445 SRC786445 SHG786445 RXK786445 RNO786445 RDS786445 QTW786445 QKA786445 QAE786445 PQI786445 PGM786445 OWQ786445 OMU786445 OCY786445 NTC786445 NJG786445 MZK786445 MPO786445 MFS786445 LVW786445 LMA786445 LCE786445 KSI786445 KIM786445 JYQ786445 JOU786445 JEY786445 IVC786445 ILG786445 IBK786445 HRO786445 HHS786445 GXW786445 GOA786445 GEE786445 FUI786445 FKM786445 FAQ786445 EQU786445 EGY786445 DXC786445 DNG786445 DDK786445 CTO786445 CJS786445 BZW786445 BQA786445 BGE786445 AWI786445 AMM786445 ACQ786445 SU786445 IY786445 C786445 WVK720909 WLO720909 WBS720909 VRW720909 VIA720909 UYE720909 UOI720909 UEM720909 TUQ720909 TKU720909 TAY720909 SRC720909 SHG720909 RXK720909 RNO720909 RDS720909 QTW720909 QKA720909 QAE720909 PQI720909 PGM720909 OWQ720909 OMU720909 OCY720909 NTC720909 NJG720909 MZK720909 MPO720909 MFS720909 LVW720909 LMA720909 LCE720909 KSI720909 KIM720909 JYQ720909 JOU720909 JEY720909 IVC720909 ILG720909 IBK720909 HRO720909 HHS720909 GXW720909 GOA720909 GEE720909 FUI720909 FKM720909 FAQ720909 EQU720909 EGY720909 DXC720909 DNG720909 DDK720909 CTO720909 CJS720909 BZW720909 BQA720909 BGE720909 AWI720909 AMM720909 ACQ720909 SU720909 IY720909 C720909 WVK655373 WLO655373 WBS655373 VRW655373 VIA655373 UYE655373 UOI655373 UEM655373 TUQ655373 TKU655373 TAY655373 SRC655373 SHG655373 RXK655373 RNO655373 RDS655373 QTW655373 QKA655373 QAE655373 PQI655373 PGM655373 OWQ655373 OMU655373 OCY655373 NTC655373 NJG655373 MZK655373 MPO655373 MFS655373 LVW655373 LMA655373 LCE655373 KSI655373 KIM655373 JYQ655373 JOU655373 JEY655373 IVC655373 ILG655373 IBK655373 HRO655373 HHS655373 GXW655373 GOA655373 GEE655373 FUI655373 FKM655373 FAQ655373 EQU655373 EGY655373 DXC655373 DNG655373 DDK655373 CTO655373 CJS655373 BZW655373 BQA655373 BGE655373 AWI655373 AMM655373 ACQ655373 SU655373 IY655373 C655373 WVK589837 WLO589837 WBS589837 VRW589837 VIA589837 UYE589837 UOI589837 UEM589837 TUQ589837 TKU589837 TAY589837 SRC589837 SHG589837 RXK589837 RNO589837 RDS589837 QTW589837 QKA589837 QAE589837 PQI589837 PGM589837 OWQ589837 OMU589837 OCY589837 NTC589837 NJG589837 MZK589837 MPO589837 MFS589837 LVW589837 LMA589837 LCE589837 KSI589837 KIM589837 JYQ589837 JOU589837 JEY589837 IVC589837 ILG589837 IBK589837 HRO589837 HHS589837 GXW589837 GOA589837 GEE589837 FUI589837 FKM589837 FAQ589837 EQU589837 EGY589837 DXC589837 DNG589837 DDK589837 CTO589837 CJS589837 BZW589837 BQA589837 BGE589837 AWI589837 AMM589837 ACQ589837 SU589837 IY589837 C589837 WVK524301 WLO524301 WBS524301 VRW524301 VIA524301 UYE524301 UOI524301 UEM524301 TUQ524301 TKU524301 TAY524301 SRC524301 SHG524301 RXK524301 RNO524301 RDS524301 QTW524301 QKA524301 QAE524301 PQI524301 PGM524301 OWQ524301 OMU524301 OCY524301 NTC524301 NJG524301 MZK524301 MPO524301 MFS524301 LVW524301 LMA524301 LCE524301 KSI524301 KIM524301 JYQ524301 JOU524301 JEY524301 IVC524301 ILG524301 IBK524301 HRO524301 HHS524301 GXW524301 GOA524301 GEE524301 FUI524301 FKM524301 FAQ524301 EQU524301 EGY524301 DXC524301 DNG524301 DDK524301 CTO524301 CJS524301 BZW524301 BQA524301 BGE524301 AWI524301 AMM524301 ACQ524301 SU524301 IY524301 C524301 WVK458765 WLO458765 WBS458765 VRW458765 VIA458765 UYE458765 UOI458765 UEM458765 TUQ458765 TKU458765 TAY458765 SRC458765 SHG458765 RXK458765 RNO458765 RDS458765 QTW458765 QKA458765 QAE458765 PQI458765 PGM458765 OWQ458765 OMU458765 OCY458765 NTC458765 NJG458765 MZK458765 MPO458765 MFS458765 LVW458765 LMA458765 LCE458765 KSI458765 KIM458765 JYQ458765 JOU458765 JEY458765 IVC458765 ILG458765 IBK458765 HRO458765 HHS458765 GXW458765 GOA458765 GEE458765 FUI458765 FKM458765 FAQ458765 EQU458765 EGY458765 DXC458765 DNG458765 DDK458765 CTO458765 CJS458765 BZW458765 BQA458765 BGE458765 AWI458765 AMM458765 ACQ458765 SU458765 IY458765 C458765 WVK393229 WLO393229 WBS393229 VRW393229 VIA393229 UYE393229 UOI393229 UEM393229 TUQ393229 TKU393229 TAY393229 SRC393229 SHG393229 RXK393229 RNO393229 RDS393229 QTW393229 QKA393229 QAE393229 PQI393229 PGM393229 OWQ393229 OMU393229 OCY393229 NTC393229 NJG393229 MZK393229 MPO393229 MFS393229 LVW393229 LMA393229 LCE393229 KSI393229 KIM393229 JYQ393229 JOU393229 JEY393229 IVC393229 ILG393229 IBK393229 HRO393229 HHS393229 GXW393229 GOA393229 GEE393229 FUI393229 FKM393229 FAQ393229 EQU393229 EGY393229 DXC393229 DNG393229 DDK393229 CTO393229 CJS393229 BZW393229 BQA393229 BGE393229 AWI393229 AMM393229 ACQ393229 SU393229 IY393229 C393229 WVK327693 WLO327693 WBS327693 VRW327693 VIA327693 UYE327693 UOI327693 UEM327693 TUQ327693 TKU327693 TAY327693 SRC327693 SHG327693 RXK327693 RNO327693 RDS327693 QTW327693 QKA327693 QAE327693 PQI327693 PGM327693 OWQ327693 OMU327693 OCY327693 NTC327693 NJG327693 MZK327693 MPO327693 MFS327693 LVW327693 LMA327693 LCE327693 KSI327693 KIM327693 JYQ327693 JOU327693 JEY327693 IVC327693 ILG327693 IBK327693 HRO327693 HHS327693 GXW327693 GOA327693 GEE327693 FUI327693 FKM327693 FAQ327693 EQU327693 EGY327693 DXC327693 DNG327693 DDK327693 CTO327693 CJS327693 BZW327693 BQA327693 BGE327693 AWI327693 AMM327693 ACQ327693 SU327693 IY327693 C327693 WVK262157 WLO262157 WBS262157 VRW262157 VIA262157 UYE262157 UOI262157 UEM262157 TUQ262157 TKU262157 TAY262157 SRC262157 SHG262157 RXK262157 RNO262157 RDS262157 QTW262157 QKA262157 QAE262157 PQI262157 PGM262157 OWQ262157 OMU262157 OCY262157 NTC262157 NJG262157 MZK262157 MPO262157 MFS262157 LVW262157 LMA262157 LCE262157 KSI262157 KIM262157 JYQ262157 JOU262157 JEY262157 IVC262157 ILG262157 IBK262157 HRO262157 HHS262157 GXW262157 GOA262157 GEE262157 FUI262157 FKM262157 FAQ262157 EQU262157 EGY262157 DXC262157 DNG262157 DDK262157 CTO262157 CJS262157 BZW262157 BQA262157 BGE262157 AWI262157 AMM262157 ACQ262157 SU262157 IY262157 C262157 WVK196621 WLO196621 WBS196621 VRW196621 VIA196621 UYE196621 UOI196621 UEM196621 TUQ196621 TKU196621 TAY196621 SRC196621 SHG196621 RXK196621 RNO196621 RDS196621 QTW196621 QKA196621 QAE196621 PQI196621 PGM196621 OWQ196621 OMU196621 OCY196621 NTC196621 NJG196621 MZK196621 MPO196621 MFS196621 LVW196621 LMA196621 LCE196621 KSI196621 KIM196621 JYQ196621 JOU196621 JEY196621 IVC196621 ILG196621 IBK196621 HRO196621 HHS196621 GXW196621 GOA196621 GEE196621 FUI196621 FKM196621 FAQ196621 EQU196621 EGY196621 DXC196621 DNG196621 DDK196621 CTO196621 CJS196621 BZW196621 BQA196621 BGE196621 AWI196621 AMM196621 ACQ196621 SU196621 IY196621 C196621 WVK131085 WLO131085 WBS131085 VRW131085 VIA131085 UYE131085 UOI131085 UEM131085 TUQ131085 TKU131085 TAY131085 SRC131085 SHG131085 RXK131085 RNO131085 RDS131085 QTW131085 QKA131085 QAE131085 PQI131085 PGM131085 OWQ131085 OMU131085 OCY131085 NTC131085 NJG131085 MZK131085 MPO131085 MFS131085 LVW131085 LMA131085 LCE131085 KSI131085 KIM131085 JYQ131085 JOU131085 JEY131085 IVC131085 ILG131085 IBK131085 HRO131085 HHS131085 GXW131085 GOA131085 GEE131085 FUI131085 FKM131085 FAQ131085 EQU131085 EGY131085 DXC131085 DNG131085 DDK131085 CTO131085 CJS131085 BZW131085 BQA131085 BGE131085 AWI131085 AMM131085 ACQ131085 SU131085 IY131085 C131085 WVK65549 WLO65549 WBS65549 VRW65549 VIA65549 UYE65549 UOI65549 UEM65549 TUQ65549 TKU65549 TAY65549 SRC65549 SHG65549 RXK65549 RNO65549 RDS65549 QTW65549 QKA65549 QAE65549 PQI65549 PGM65549 OWQ65549 OMU65549 OCY65549 NTC65549 NJG65549 MZK65549 MPO65549 MFS65549 LVW65549 LMA65549 LCE65549 KSI65549 KIM65549 JYQ65549 JOU65549 JEY65549 IVC65549 ILG65549 IBK65549 HRO65549 HHS65549 GXW65549 GOA65549 GEE65549 FUI65549 FKM65549 FAQ65549 EQU65549 EGY65549 DXC65549 DNG65549 DDK65549 CTO65549 CJS65549 BZW65549 BQA65549 BGE65549 AWI65549 AMM65549 ACQ65549 SU65549 IY65549 C65549">
      <formula1>$P$5:$P$6</formula1>
    </dataValidation>
    <dataValidation type="list" allowBlank="1" showInputMessage="1" showErrorMessage="1" sqref="WVK983054 WVK18 WLO18 WBS18 VRW18 VIA18 UYE18 UOI18 UEM18 TUQ18 TKU18 TAY18 SRC18 SHG18 RXK18 RNO18 RDS18 QTW18 QKA18 QAE18 PQI18 PGM18 OWQ18 OMU18 OCY18 NTC18 NJG18 MZK18 MPO18 MFS18 LVW18 LMA18 LCE18 KSI18 KIM18 JYQ18 JOU18 JEY18 IVC18 ILG18 IBK18 HRO18 HHS18 GXW18 GOA18 GEE18 FUI18 FKM18 FAQ18 EQU18 EGY18 DXC18 DNG18 DDK18 CTO18 CJS18 BZW18 BQA18 BGE18 AWI18 AMM18 ACQ18 SU18 IY18 WLO983054 WBS983054 VRW983054 VIA983054 UYE983054 UOI983054 UEM983054 TUQ983054 TKU983054 TAY983054 SRC983054 SHG983054 RXK983054 RNO983054 RDS983054 QTW983054 QKA983054 QAE983054 PQI983054 PGM983054 OWQ983054 OMU983054 OCY983054 NTC983054 NJG983054 MZK983054 MPO983054 MFS983054 LVW983054 LMA983054 LCE983054 KSI983054 KIM983054 JYQ983054 JOU983054 JEY983054 IVC983054 ILG983054 IBK983054 HRO983054 HHS983054 GXW983054 GOA983054 GEE983054 FUI983054 FKM983054 FAQ983054 EQU983054 EGY983054 DXC983054 DNG983054 DDK983054 CTO983054 CJS983054 BZW983054 BQA983054 BGE983054 AWI983054 AMM983054 ACQ983054 SU983054 IY983054 C983054 WVK917518 WLO917518 WBS917518 VRW917518 VIA917518 UYE917518 UOI917518 UEM917518 TUQ917518 TKU917518 TAY917518 SRC917518 SHG917518 RXK917518 RNO917518 RDS917518 QTW917518 QKA917518 QAE917518 PQI917518 PGM917518 OWQ917518 OMU917518 OCY917518 NTC917518 NJG917518 MZK917518 MPO917518 MFS917518 LVW917518 LMA917518 LCE917518 KSI917518 KIM917518 JYQ917518 JOU917518 JEY917518 IVC917518 ILG917518 IBK917518 HRO917518 HHS917518 GXW917518 GOA917518 GEE917518 FUI917518 FKM917518 FAQ917518 EQU917518 EGY917518 DXC917518 DNG917518 DDK917518 CTO917518 CJS917518 BZW917518 BQA917518 BGE917518 AWI917518 AMM917518 ACQ917518 SU917518 IY917518 C917518 WVK851982 WLO851982 WBS851982 VRW851982 VIA851982 UYE851982 UOI851982 UEM851982 TUQ851982 TKU851982 TAY851982 SRC851982 SHG851982 RXK851982 RNO851982 RDS851982 QTW851982 QKA851982 QAE851982 PQI851982 PGM851982 OWQ851982 OMU851982 OCY851982 NTC851982 NJG851982 MZK851982 MPO851982 MFS851982 LVW851982 LMA851982 LCE851982 KSI851982 KIM851982 JYQ851982 JOU851982 JEY851982 IVC851982 ILG851982 IBK851982 HRO851982 HHS851982 GXW851982 GOA851982 GEE851982 FUI851982 FKM851982 FAQ851982 EQU851982 EGY851982 DXC851982 DNG851982 DDK851982 CTO851982 CJS851982 BZW851982 BQA851982 BGE851982 AWI851982 AMM851982 ACQ851982 SU851982 IY851982 C851982 WVK786446 WLO786446 WBS786446 VRW786446 VIA786446 UYE786446 UOI786446 UEM786446 TUQ786446 TKU786446 TAY786446 SRC786446 SHG786446 RXK786446 RNO786446 RDS786446 QTW786446 QKA786446 QAE786446 PQI786446 PGM786446 OWQ786446 OMU786446 OCY786446 NTC786446 NJG786446 MZK786446 MPO786446 MFS786446 LVW786446 LMA786446 LCE786446 KSI786446 KIM786446 JYQ786446 JOU786446 JEY786446 IVC786446 ILG786446 IBK786446 HRO786446 HHS786446 GXW786446 GOA786446 GEE786446 FUI786446 FKM786446 FAQ786446 EQU786446 EGY786446 DXC786446 DNG786446 DDK786446 CTO786446 CJS786446 BZW786446 BQA786446 BGE786446 AWI786446 AMM786446 ACQ786446 SU786446 IY786446 C786446 WVK720910 WLO720910 WBS720910 VRW720910 VIA720910 UYE720910 UOI720910 UEM720910 TUQ720910 TKU720910 TAY720910 SRC720910 SHG720910 RXK720910 RNO720910 RDS720910 QTW720910 QKA720910 QAE720910 PQI720910 PGM720910 OWQ720910 OMU720910 OCY720910 NTC720910 NJG720910 MZK720910 MPO720910 MFS720910 LVW720910 LMA720910 LCE720910 KSI720910 KIM720910 JYQ720910 JOU720910 JEY720910 IVC720910 ILG720910 IBK720910 HRO720910 HHS720910 GXW720910 GOA720910 GEE720910 FUI720910 FKM720910 FAQ720910 EQU720910 EGY720910 DXC720910 DNG720910 DDK720910 CTO720910 CJS720910 BZW720910 BQA720910 BGE720910 AWI720910 AMM720910 ACQ720910 SU720910 IY720910 C720910 WVK655374 WLO655374 WBS655374 VRW655374 VIA655374 UYE655374 UOI655374 UEM655374 TUQ655374 TKU655374 TAY655374 SRC655374 SHG655374 RXK655374 RNO655374 RDS655374 QTW655374 QKA655374 QAE655374 PQI655374 PGM655374 OWQ655374 OMU655374 OCY655374 NTC655374 NJG655374 MZK655374 MPO655374 MFS655374 LVW655374 LMA655374 LCE655374 KSI655374 KIM655374 JYQ655374 JOU655374 JEY655374 IVC655374 ILG655374 IBK655374 HRO655374 HHS655374 GXW655374 GOA655374 GEE655374 FUI655374 FKM655374 FAQ655374 EQU655374 EGY655374 DXC655374 DNG655374 DDK655374 CTO655374 CJS655374 BZW655374 BQA655374 BGE655374 AWI655374 AMM655374 ACQ655374 SU655374 IY655374 C655374 WVK589838 WLO589838 WBS589838 VRW589838 VIA589838 UYE589838 UOI589838 UEM589838 TUQ589838 TKU589838 TAY589838 SRC589838 SHG589838 RXK589838 RNO589838 RDS589838 QTW589838 QKA589838 QAE589838 PQI589838 PGM589838 OWQ589838 OMU589838 OCY589838 NTC589838 NJG589838 MZK589838 MPO589838 MFS589838 LVW589838 LMA589838 LCE589838 KSI589838 KIM589838 JYQ589838 JOU589838 JEY589838 IVC589838 ILG589838 IBK589838 HRO589838 HHS589838 GXW589838 GOA589838 GEE589838 FUI589838 FKM589838 FAQ589838 EQU589838 EGY589838 DXC589838 DNG589838 DDK589838 CTO589838 CJS589838 BZW589838 BQA589838 BGE589838 AWI589838 AMM589838 ACQ589838 SU589838 IY589838 C589838 WVK524302 WLO524302 WBS524302 VRW524302 VIA524302 UYE524302 UOI524302 UEM524302 TUQ524302 TKU524302 TAY524302 SRC524302 SHG524302 RXK524302 RNO524302 RDS524302 QTW524302 QKA524302 QAE524302 PQI524302 PGM524302 OWQ524302 OMU524302 OCY524302 NTC524302 NJG524302 MZK524302 MPO524302 MFS524302 LVW524302 LMA524302 LCE524302 KSI524302 KIM524302 JYQ524302 JOU524302 JEY524302 IVC524302 ILG524302 IBK524302 HRO524302 HHS524302 GXW524302 GOA524302 GEE524302 FUI524302 FKM524302 FAQ524302 EQU524302 EGY524302 DXC524302 DNG524302 DDK524302 CTO524302 CJS524302 BZW524302 BQA524302 BGE524302 AWI524302 AMM524302 ACQ524302 SU524302 IY524302 C524302 WVK458766 WLO458766 WBS458766 VRW458766 VIA458766 UYE458766 UOI458766 UEM458766 TUQ458766 TKU458766 TAY458766 SRC458766 SHG458766 RXK458766 RNO458766 RDS458766 QTW458766 QKA458766 QAE458766 PQI458766 PGM458766 OWQ458766 OMU458766 OCY458766 NTC458766 NJG458766 MZK458766 MPO458766 MFS458766 LVW458766 LMA458766 LCE458766 KSI458766 KIM458766 JYQ458766 JOU458766 JEY458766 IVC458766 ILG458766 IBK458766 HRO458766 HHS458766 GXW458766 GOA458766 GEE458766 FUI458766 FKM458766 FAQ458766 EQU458766 EGY458766 DXC458766 DNG458766 DDK458766 CTO458766 CJS458766 BZW458766 BQA458766 BGE458766 AWI458766 AMM458766 ACQ458766 SU458766 IY458766 C458766 WVK393230 WLO393230 WBS393230 VRW393230 VIA393230 UYE393230 UOI393230 UEM393230 TUQ393230 TKU393230 TAY393230 SRC393230 SHG393230 RXK393230 RNO393230 RDS393230 QTW393230 QKA393230 QAE393230 PQI393230 PGM393230 OWQ393230 OMU393230 OCY393230 NTC393230 NJG393230 MZK393230 MPO393230 MFS393230 LVW393230 LMA393230 LCE393230 KSI393230 KIM393230 JYQ393230 JOU393230 JEY393230 IVC393230 ILG393230 IBK393230 HRO393230 HHS393230 GXW393230 GOA393230 GEE393230 FUI393230 FKM393230 FAQ393230 EQU393230 EGY393230 DXC393230 DNG393230 DDK393230 CTO393230 CJS393230 BZW393230 BQA393230 BGE393230 AWI393230 AMM393230 ACQ393230 SU393230 IY393230 C393230 WVK327694 WLO327694 WBS327694 VRW327694 VIA327694 UYE327694 UOI327694 UEM327694 TUQ327694 TKU327694 TAY327694 SRC327694 SHG327694 RXK327694 RNO327694 RDS327694 QTW327694 QKA327694 QAE327694 PQI327694 PGM327694 OWQ327694 OMU327694 OCY327694 NTC327694 NJG327694 MZK327694 MPO327694 MFS327694 LVW327694 LMA327694 LCE327694 KSI327694 KIM327694 JYQ327694 JOU327694 JEY327694 IVC327694 ILG327694 IBK327694 HRO327694 HHS327694 GXW327694 GOA327694 GEE327694 FUI327694 FKM327694 FAQ327694 EQU327694 EGY327694 DXC327694 DNG327694 DDK327694 CTO327694 CJS327694 BZW327694 BQA327694 BGE327694 AWI327694 AMM327694 ACQ327694 SU327694 IY327694 C327694 WVK262158 WLO262158 WBS262158 VRW262158 VIA262158 UYE262158 UOI262158 UEM262158 TUQ262158 TKU262158 TAY262158 SRC262158 SHG262158 RXK262158 RNO262158 RDS262158 QTW262158 QKA262158 QAE262158 PQI262158 PGM262158 OWQ262158 OMU262158 OCY262158 NTC262158 NJG262158 MZK262158 MPO262158 MFS262158 LVW262158 LMA262158 LCE262158 KSI262158 KIM262158 JYQ262158 JOU262158 JEY262158 IVC262158 ILG262158 IBK262158 HRO262158 HHS262158 GXW262158 GOA262158 GEE262158 FUI262158 FKM262158 FAQ262158 EQU262158 EGY262158 DXC262158 DNG262158 DDK262158 CTO262158 CJS262158 BZW262158 BQA262158 BGE262158 AWI262158 AMM262158 ACQ262158 SU262158 IY262158 C262158 WVK196622 WLO196622 WBS196622 VRW196622 VIA196622 UYE196622 UOI196622 UEM196622 TUQ196622 TKU196622 TAY196622 SRC196622 SHG196622 RXK196622 RNO196622 RDS196622 QTW196622 QKA196622 QAE196622 PQI196622 PGM196622 OWQ196622 OMU196622 OCY196622 NTC196622 NJG196622 MZK196622 MPO196622 MFS196622 LVW196622 LMA196622 LCE196622 KSI196622 KIM196622 JYQ196622 JOU196622 JEY196622 IVC196622 ILG196622 IBK196622 HRO196622 HHS196622 GXW196622 GOA196622 GEE196622 FUI196622 FKM196622 FAQ196622 EQU196622 EGY196622 DXC196622 DNG196622 DDK196622 CTO196622 CJS196622 BZW196622 BQA196622 BGE196622 AWI196622 AMM196622 ACQ196622 SU196622 IY196622 C196622 WVK131086 WLO131086 WBS131086 VRW131086 VIA131086 UYE131086 UOI131086 UEM131086 TUQ131086 TKU131086 TAY131086 SRC131086 SHG131086 RXK131086 RNO131086 RDS131086 QTW131086 QKA131086 QAE131086 PQI131086 PGM131086 OWQ131086 OMU131086 OCY131086 NTC131086 NJG131086 MZK131086 MPO131086 MFS131086 LVW131086 LMA131086 LCE131086 KSI131086 KIM131086 JYQ131086 JOU131086 JEY131086 IVC131086 ILG131086 IBK131086 HRO131086 HHS131086 GXW131086 GOA131086 GEE131086 FUI131086 FKM131086 FAQ131086 EQU131086 EGY131086 DXC131086 DNG131086 DDK131086 CTO131086 CJS131086 BZW131086 BQA131086 BGE131086 AWI131086 AMM131086 ACQ131086 SU131086 IY131086 C131086 WVK65550 WLO65550 WBS65550 VRW65550 VIA65550 UYE65550 UOI65550 UEM65550 TUQ65550 TKU65550 TAY65550 SRC65550 SHG65550 RXK65550 RNO65550 RDS65550 QTW65550 QKA65550 QAE65550 PQI65550 PGM65550 OWQ65550 OMU65550 OCY65550 NTC65550 NJG65550 MZK65550 MPO65550 MFS65550 LVW65550 LMA65550 LCE65550 KSI65550 KIM65550 JYQ65550 JOU65550 JEY65550 IVC65550 ILG65550 IBK65550 HRO65550 HHS65550 GXW65550 GOA65550 GEE65550 FUI65550 FKM65550 FAQ65550 EQU65550 EGY65550 DXC65550 DNG65550 DDK65550 CTO65550 CJS65550 BZW65550 BQA65550 BGE65550 AWI65550 AMM65550 ACQ65550 SU65550 IY65550 C65550">
      <formula1>$Q$5:$Q$7</formula1>
    </dataValidation>
  </dataValidations>
  <pageMargins left="0.70866141732283472" right="0.31496062992125984"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07"/>
  <sheetViews>
    <sheetView tabSelected="1" zoomScaleNormal="100" workbookViewId="0">
      <selection activeCell="C12" sqref="C12:M12"/>
    </sheetView>
  </sheetViews>
  <sheetFormatPr defaultColWidth="13.85546875" defaultRowHeight="15.75" x14ac:dyDescent="0.25"/>
  <cols>
    <col min="1" max="1" width="13.85546875" style="9"/>
    <col min="2" max="2" width="11.28515625" style="9" customWidth="1"/>
    <col min="3" max="3" width="12.85546875" style="9" customWidth="1"/>
    <col min="4" max="4" width="11.85546875" style="9" customWidth="1"/>
    <col min="5" max="5" width="5.7109375" style="9" customWidth="1"/>
    <col min="6" max="6" width="13.85546875" style="9"/>
    <col min="7" max="7" width="9.42578125" style="9" customWidth="1"/>
    <col min="8" max="8" width="12.42578125" style="9" customWidth="1"/>
    <col min="9" max="9" width="19.140625" style="155" customWidth="1"/>
    <col min="10" max="10" width="5.42578125" style="9" hidden="1" customWidth="1"/>
    <col min="11" max="11" width="11.42578125" style="10" hidden="1" customWidth="1"/>
    <col min="12" max="13" width="13.85546875" style="10" hidden="1" customWidth="1"/>
    <col min="14" max="14" width="12" style="188" customWidth="1"/>
    <col min="15" max="15" width="49.140625" style="10" customWidth="1"/>
    <col min="16" max="39" width="13.85546875" style="10"/>
    <col min="40" max="16384" width="13.85546875" style="9"/>
  </cols>
  <sheetData>
    <row r="1" spans="1:39" x14ac:dyDescent="0.25">
      <c r="A1" s="1" t="s">
        <v>362</v>
      </c>
    </row>
    <row r="2" spans="1:39" x14ac:dyDescent="0.25">
      <c r="A2" s="1">
        <v>1</v>
      </c>
      <c r="B2" s="1" t="s">
        <v>363</v>
      </c>
    </row>
    <row r="3" spans="1:39" x14ac:dyDescent="0.25">
      <c r="A3" s="1">
        <v>2</v>
      </c>
      <c r="B3" s="1" t="s">
        <v>364</v>
      </c>
    </row>
    <row r="4" spans="1:39" x14ac:dyDescent="0.25">
      <c r="A4" s="1"/>
      <c r="B4" s="1" t="s">
        <v>373</v>
      </c>
    </row>
    <row r="5" spans="1:39" x14ac:dyDescent="0.25">
      <c r="A5" s="1"/>
      <c r="B5" s="1" t="s">
        <v>366</v>
      </c>
    </row>
    <row r="6" spans="1:39" x14ac:dyDescent="0.25">
      <c r="A6" s="1">
        <v>3</v>
      </c>
      <c r="B6" s="1" t="s">
        <v>365</v>
      </c>
    </row>
    <row r="7" spans="1:39" x14ac:dyDescent="0.25">
      <c r="A7" s="1">
        <v>4</v>
      </c>
      <c r="B7" s="1" t="s">
        <v>367</v>
      </c>
    </row>
    <row r="8" spans="1:39" x14ac:dyDescent="0.25">
      <c r="A8" s="1">
        <v>5</v>
      </c>
      <c r="B8" s="1" t="s">
        <v>368</v>
      </c>
      <c r="I8" s="9"/>
      <c r="K8" s="9"/>
      <c r="L8" s="9"/>
      <c r="M8" s="9"/>
    </row>
    <row r="9" spans="1:39" x14ac:dyDescent="0.25">
      <c r="A9" s="1">
        <v>6</v>
      </c>
      <c r="B9" s="1" t="s">
        <v>421</v>
      </c>
      <c r="I9" s="9"/>
      <c r="K9" s="9"/>
      <c r="L9" s="9"/>
      <c r="M9" s="9"/>
    </row>
    <row r="10" spans="1:39" x14ac:dyDescent="0.25">
      <c r="A10" s="1">
        <v>7</v>
      </c>
      <c r="B10" s="1" t="s">
        <v>466</v>
      </c>
      <c r="I10" s="9"/>
      <c r="K10" s="9"/>
      <c r="L10" s="9"/>
      <c r="M10" s="9"/>
    </row>
    <row r="11" spans="1:39" x14ac:dyDescent="0.25">
      <c r="A11" s="1"/>
      <c r="O11" s="6" t="s">
        <v>61</v>
      </c>
    </row>
    <row r="12" spans="1:39" x14ac:dyDescent="0.25">
      <c r="A12" s="241" t="s">
        <v>65</v>
      </c>
      <c r="B12" s="242"/>
      <c r="C12" s="236"/>
      <c r="D12" s="237"/>
      <c r="E12" s="237"/>
      <c r="F12" s="237"/>
      <c r="G12" s="237"/>
      <c r="H12" s="237"/>
      <c r="I12" s="237"/>
      <c r="J12" s="237"/>
      <c r="K12" s="237"/>
      <c r="L12" s="237"/>
      <c r="M12" s="237"/>
      <c r="O12" s="6" t="s">
        <v>381</v>
      </c>
    </row>
    <row r="13" spans="1:39" s="27" customFormat="1" x14ac:dyDescent="0.25">
      <c r="A13" s="241" t="s">
        <v>68</v>
      </c>
      <c r="B13" s="242"/>
      <c r="C13" s="243"/>
      <c r="D13" s="244"/>
      <c r="E13" s="244"/>
      <c r="F13" s="244"/>
      <c r="G13" s="244"/>
      <c r="H13" s="244"/>
      <c r="I13" s="244"/>
      <c r="J13" s="244"/>
      <c r="K13" s="244"/>
      <c r="L13" s="244"/>
      <c r="M13" s="244"/>
      <c r="N13" s="189"/>
      <c r="O13" s="6" t="s">
        <v>69</v>
      </c>
      <c r="P13" s="30"/>
      <c r="Q13" s="30"/>
      <c r="R13" s="30"/>
      <c r="S13" s="30"/>
      <c r="T13" s="30"/>
      <c r="U13" s="30"/>
      <c r="V13" s="30"/>
      <c r="W13" s="30"/>
      <c r="X13" s="30"/>
      <c r="Y13" s="30"/>
      <c r="Z13" s="30"/>
      <c r="AA13" s="30"/>
      <c r="AB13" s="30"/>
      <c r="AC13" s="30"/>
      <c r="AD13" s="30"/>
      <c r="AE13" s="30"/>
      <c r="AF13" s="30"/>
      <c r="AG13" s="30"/>
      <c r="AH13" s="30"/>
      <c r="AI13" s="30"/>
      <c r="AJ13" s="30"/>
      <c r="AK13" s="30"/>
      <c r="AL13" s="30"/>
      <c r="AM13" s="30"/>
    </row>
    <row r="14" spans="1:39" s="27" customFormat="1" x14ac:dyDescent="0.25">
      <c r="A14" s="241" t="s">
        <v>71</v>
      </c>
      <c r="B14" s="242"/>
      <c r="C14" s="243"/>
      <c r="D14" s="244"/>
      <c r="E14" s="244"/>
      <c r="F14" s="244"/>
      <c r="G14" s="244"/>
      <c r="H14" s="244"/>
      <c r="I14" s="244"/>
      <c r="J14" s="244"/>
      <c r="K14" s="244"/>
      <c r="L14" s="244"/>
      <c r="M14" s="244"/>
      <c r="N14" s="189"/>
      <c r="O14" s="6" t="s">
        <v>72</v>
      </c>
      <c r="P14" s="30"/>
      <c r="Q14" s="30"/>
      <c r="R14" s="30"/>
      <c r="S14" s="30"/>
      <c r="T14" s="30"/>
      <c r="U14" s="30"/>
      <c r="V14" s="30"/>
      <c r="W14" s="30"/>
      <c r="X14" s="30"/>
      <c r="Y14" s="30"/>
      <c r="Z14" s="30"/>
      <c r="AA14" s="30"/>
      <c r="AB14" s="30"/>
      <c r="AC14" s="30"/>
      <c r="AD14" s="30"/>
      <c r="AE14" s="30"/>
      <c r="AF14" s="30"/>
      <c r="AG14" s="30"/>
      <c r="AH14" s="30"/>
      <c r="AI14" s="30"/>
      <c r="AJ14" s="30"/>
      <c r="AK14" s="30"/>
      <c r="AL14" s="30"/>
      <c r="AM14" s="30"/>
    </row>
    <row r="15" spans="1:39" s="27" customFormat="1" x14ac:dyDescent="0.25">
      <c r="N15" s="189"/>
      <c r="P15" s="30"/>
      <c r="Q15" s="30"/>
      <c r="R15" s="30"/>
      <c r="S15" s="30"/>
      <c r="T15" s="30"/>
      <c r="U15" s="30"/>
      <c r="V15" s="30"/>
      <c r="W15" s="30"/>
      <c r="X15" s="30"/>
      <c r="Y15" s="30"/>
      <c r="Z15" s="30"/>
      <c r="AA15" s="30"/>
      <c r="AB15" s="30"/>
      <c r="AC15" s="30"/>
      <c r="AD15" s="30"/>
      <c r="AE15" s="30"/>
      <c r="AF15" s="30"/>
      <c r="AG15" s="30"/>
      <c r="AH15" s="30"/>
      <c r="AI15" s="30"/>
      <c r="AJ15" s="30"/>
      <c r="AK15" s="30"/>
      <c r="AL15" s="30"/>
      <c r="AM15" s="30"/>
    </row>
    <row r="16" spans="1:39" s="27" customFormat="1" ht="110.25" x14ac:dyDescent="0.25">
      <c r="A16" s="315" t="s">
        <v>379</v>
      </c>
      <c r="B16" s="315"/>
      <c r="C16" s="315"/>
      <c r="D16" s="315"/>
      <c r="E16" s="315"/>
      <c r="F16" s="315"/>
      <c r="G16" s="315"/>
      <c r="I16" s="182" t="s">
        <v>380</v>
      </c>
      <c r="N16" s="189"/>
      <c r="P16" s="30"/>
      <c r="Q16" s="30"/>
      <c r="R16" s="30"/>
      <c r="S16" s="30"/>
      <c r="T16" s="30"/>
      <c r="U16" s="30"/>
      <c r="V16" s="30"/>
      <c r="W16" s="30"/>
      <c r="X16" s="30"/>
      <c r="Y16" s="30"/>
      <c r="Z16" s="30"/>
      <c r="AA16" s="30"/>
      <c r="AB16" s="30"/>
      <c r="AC16" s="30"/>
      <c r="AD16" s="30"/>
      <c r="AE16" s="30"/>
      <c r="AF16" s="30"/>
      <c r="AG16" s="30"/>
      <c r="AH16" s="30"/>
      <c r="AI16" s="30"/>
      <c r="AJ16" s="30"/>
      <c r="AK16" s="30"/>
      <c r="AL16" s="30"/>
      <c r="AM16" s="30"/>
    </row>
    <row r="17" spans="1:14" s="132" customFormat="1" x14ac:dyDescent="0.25">
      <c r="N17" s="190"/>
    </row>
    <row r="18" spans="1:14" s="132" customFormat="1" x14ac:dyDescent="0.25">
      <c r="A18" s="314"/>
      <c r="B18" s="314"/>
      <c r="C18" s="314"/>
      <c r="D18" s="314"/>
      <c r="E18" s="314"/>
      <c r="F18" s="314"/>
      <c r="G18" s="314"/>
      <c r="H18" s="314"/>
      <c r="I18" s="152"/>
      <c r="J18" s="142"/>
      <c r="K18" s="144" t="str">
        <f>IF(A18="","-",LEFT(A18,FIND(" ",A18,1)-1))</f>
        <v>-</v>
      </c>
      <c r="L18" s="132">
        <f>IF(SUM(I19:I21)=0,0,1)</f>
        <v>0</v>
      </c>
      <c r="N18" s="190"/>
    </row>
    <row r="19" spans="1:14" s="132" customFormat="1" x14ac:dyDescent="0.25">
      <c r="A19" s="9"/>
      <c r="B19" s="9"/>
      <c r="C19" s="10" t="str">
        <f>IF(ISNA(M19),"",IF(M19&lt;&gt;"ДА","","в пределах целевой квоты"))</f>
        <v/>
      </c>
      <c r="E19" s="147"/>
      <c r="I19" s="153"/>
      <c r="J19" s="142"/>
      <c r="K19" s="142" t="str">
        <f>K18</f>
        <v>-</v>
      </c>
      <c r="L19" s="10" t="s">
        <v>29</v>
      </c>
      <c r="M19" s="132" t="e">
        <f>LOOKUP(K19,$C$64:$C$90,$F$64:$F$90)</f>
        <v>#N/A</v>
      </c>
      <c r="N19" s="187" t="str">
        <f>IF(ISNA(M19),"Вы не выбрали научную специальность",IF(M19&lt;&gt;"ДА","Прием по этому варианту не осуществляется",""))</f>
        <v>Вы не выбрали научную специальность</v>
      </c>
    </row>
    <row r="20" spans="1:14" s="132" customFormat="1" x14ac:dyDescent="0.25">
      <c r="A20" s="9"/>
      <c r="B20" s="9"/>
      <c r="C20" s="10" t="str">
        <f>IF(ISNA(M20),"",IF(M20&lt;&gt;"ДА","","в рамках контрольных цифр приема"))</f>
        <v/>
      </c>
      <c r="I20" s="153"/>
      <c r="J20" s="142"/>
      <c r="K20" s="142" t="str">
        <f>K19</f>
        <v>-</v>
      </c>
      <c r="L20" s="10" t="s">
        <v>45</v>
      </c>
      <c r="M20" s="132" t="e">
        <f>LOOKUP(K20,$C$64:$C$90,$G$64:$G$90)</f>
        <v>#N/A</v>
      </c>
      <c r="N20" s="187" t="str">
        <f t="shared" ref="N20:N21" si="0">IF(ISNA(M20),"Вы не выбрали научную специальность",IF(M20&lt;&gt;"ДА","Прием по этому варианту не осуществляется",""))</f>
        <v>Вы не выбрали научную специальность</v>
      </c>
    </row>
    <row r="21" spans="1:14" s="132" customFormat="1" x14ac:dyDescent="0.25">
      <c r="A21" s="9"/>
      <c r="B21" s="9"/>
      <c r="C21" s="10" t="str">
        <f>IF(ISNA(M21),"",IF(M21&lt;&gt;"ДА","","по договорам об оказании платных образовательных услуг"))</f>
        <v/>
      </c>
      <c r="I21" s="153"/>
      <c r="J21" s="142"/>
      <c r="K21" s="142" t="str">
        <f>K20</f>
        <v>-</v>
      </c>
      <c r="L21" s="10" t="s">
        <v>56</v>
      </c>
      <c r="M21" s="132" t="e">
        <f>LOOKUP(K21,$C$64:$C$90,$H$64:$H$90)</f>
        <v>#N/A</v>
      </c>
      <c r="N21" s="187" t="str">
        <f t="shared" si="0"/>
        <v>Вы не выбрали научную специальность</v>
      </c>
    </row>
    <row r="22" spans="1:14" s="132" customFormat="1" ht="15.75" customHeight="1" x14ac:dyDescent="0.25">
      <c r="A22" s="314"/>
      <c r="B22" s="314"/>
      <c r="C22" s="314"/>
      <c r="D22" s="314"/>
      <c r="E22" s="314"/>
      <c r="F22" s="314"/>
      <c r="G22" s="314"/>
      <c r="H22" s="314"/>
      <c r="I22" s="152"/>
      <c r="J22" s="142"/>
      <c r="K22" s="144" t="str">
        <f>IF(A22="","-",LEFT(A22,FIND(" ",A22,1)-1))</f>
        <v>-</v>
      </c>
      <c r="L22" s="132">
        <f>IF(SUM(I23:I25)=0,0,1)</f>
        <v>0</v>
      </c>
      <c r="N22" s="187"/>
    </row>
    <row r="23" spans="1:14" s="132" customFormat="1" x14ac:dyDescent="0.25">
      <c r="A23" s="9"/>
      <c r="B23" s="9"/>
      <c r="C23" s="10" t="str">
        <f>IF(ISNA(M23),"",IF(M23&lt;&gt;"ДА","","в пределах целевой квоты"))</f>
        <v/>
      </c>
      <c r="I23" s="153"/>
      <c r="J23" s="142"/>
      <c r="K23" s="142" t="str">
        <f>K22</f>
        <v>-</v>
      </c>
      <c r="L23" s="10" t="s">
        <v>29</v>
      </c>
      <c r="M23" s="132" t="e">
        <f>LOOKUP(K23,$C$64:$C$90,$F$64:$F$90)</f>
        <v>#N/A</v>
      </c>
      <c r="N23" s="187" t="str">
        <f t="shared" ref="N23:N25" si="1">IF(ISNA(M23),"Вы не выбрали научную специальность",IF(M23&lt;&gt;"ДА","Прием по этому варианту не осуществляется",""))</f>
        <v>Вы не выбрали научную специальность</v>
      </c>
    </row>
    <row r="24" spans="1:14" s="132" customFormat="1" x14ac:dyDescent="0.25">
      <c r="C24" s="10" t="str">
        <f>IF(ISNA(M24),"",IF(M24&lt;&gt;"ДА","","в рамках контрольных цифр приема"))</f>
        <v/>
      </c>
      <c r="I24" s="153"/>
      <c r="J24" s="142"/>
      <c r="K24" s="142" t="str">
        <f>K23</f>
        <v>-</v>
      </c>
      <c r="L24" s="10" t="s">
        <v>45</v>
      </c>
      <c r="M24" s="132" t="e">
        <f>LOOKUP(K24,$C$64:$C$90,$G$64:$G$90)</f>
        <v>#N/A</v>
      </c>
      <c r="N24" s="187" t="str">
        <f t="shared" si="1"/>
        <v>Вы не выбрали научную специальность</v>
      </c>
    </row>
    <row r="25" spans="1:14" s="132" customFormat="1" x14ac:dyDescent="0.25">
      <c r="C25" s="10" t="str">
        <f>IF(ISNA(M25),"",IF(M25&lt;&gt;"ДА","","по договорам об оказании платных образовательных услуг"))</f>
        <v/>
      </c>
      <c r="I25" s="153"/>
      <c r="J25" s="142"/>
      <c r="K25" s="142" t="str">
        <f>K24</f>
        <v>-</v>
      </c>
      <c r="L25" s="10" t="s">
        <v>56</v>
      </c>
      <c r="M25" s="132" t="e">
        <f>LOOKUP(K25,$C$64:$C$90,$H$64:$H$90)</f>
        <v>#N/A</v>
      </c>
      <c r="N25" s="187" t="str">
        <f t="shared" si="1"/>
        <v>Вы не выбрали научную специальность</v>
      </c>
    </row>
    <row r="26" spans="1:14" s="132" customFormat="1" ht="15.75" customHeight="1" x14ac:dyDescent="0.25">
      <c r="A26" s="314"/>
      <c r="B26" s="314"/>
      <c r="C26" s="314"/>
      <c r="D26" s="314"/>
      <c r="E26" s="314"/>
      <c r="F26" s="314"/>
      <c r="G26" s="314"/>
      <c r="H26" s="314"/>
      <c r="I26" s="152"/>
      <c r="J26" s="142"/>
      <c r="K26" s="144" t="str">
        <f>IF(A26="","-",LEFT(A26,FIND(" ",A26,1)-1))</f>
        <v>-</v>
      </c>
      <c r="L26" s="132">
        <f>IF(SUM(I27:I29)=0,0,1)</f>
        <v>0</v>
      </c>
      <c r="N26" s="187"/>
    </row>
    <row r="27" spans="1:14" s="132" customFormat="1" x14ac:dyDescent="0.25">
      <c r="C27" s="10" t="str">
        <f>IF(ISNA(M27),"",IF(M27&lt;&gt;"ДА","","в пределах целевой квоты"))</f>
        <v/>
      </c>
      <c r="I27" s="153"/>
      <c r="J27" s="142"/>
      <c r="K27" s="142" t="str">
        <f>K26</f>
        <v>-</v>
      </c>
      <c r="L27" s="10" t="s">
        <v>29</v>
      </c>
      <c r="M27" s="132" t="e">
        <f>LOOKUP(K27,$C$64:$C$90,$F$64:$F$90)</f>
        <v>#N/A</v>
      </c>
      <c r="N27" s="187" t="str">
        <f t="shared" ref="N27:N29" si="2">IF(ISNA(M27),"Вы не выбрали научную специальность",IF(M27&lt;&gt;"ДА","Прием по этому варианту не осуществляется",""))</f>
        <v>Вы не выбрали научную специальность</v>
      </c>
    </row>
    <row r="28" spans="1:14" s="132" customFormat="1" x14ac:dyDescent="0.25">
      <c r="C28" s="10" t="str">
        <f>IF(ISNA(M28),"",IF(M28&lt;&gt;"ДА","","в рамках контрольных цифр приема"))</f>
        <v/>
      </c>
      <c r="I28" s="153"/>
      <c r="J28" s="142"/>
      <c r="K28" s="142" t="str">
        <f>K27</f>
        <v>-</v>
      </c>
      <c r="L28" s="10" t="s">
        <v>45</v>
      </c>
      <c r="M28" s="132" t="e">
        <f>LOOKUP(K28,$C$64:$C$90,$G$64:$G$90)</f>
        <v>#N/A</v>
      </c>
      <c r="N28" s="187" t="str">
        <f t="shared" si="2"/>
        <v>Вы не выбрали научную специальность</v>
      </c>
    </row>
    <row r="29" spans="1:14" s="132" customFormat="1" x14ac:dyDescent="0.25">
      <c r="C29" s="10" t="str">
        <f>IF(ISNA(M29),"",IF(M29&lt;&gt;"ДА","","по договорам об оказании платных образовательных услуг"))</f>
        <v/>
      </c>
      <c r="I29" s="153"/>
      <c r="J29" s="142"/>
      <c r="K29" s="142" t="str">
        <f>K28</f>
        <v>-</v>
      </c>
      <c r="L29" s="10" t="s">
        <v>56</v>
      </c>
      <c r="M29" s="132" t="e">
        <f>LOOKUP(K29,$C$64:$C$90,$H$64:$H$90)</f>
        <v>#N/A</v>
      </c>
      <c r="N29" s="187" t="str">
        <f t="shared" si="2"/>
        <v>Вы не выбрали научную специальность</v>
      </c>
    </row>
    <row r="30" spans="1:14" s="132" customFormat="1" ht="15.75" customHeight="1" x14ac:dyDescent="0.25">
      <c r="A30" s="314"/>
      <c r="B30" s="314"/>
      <c r="C30" s="314"/>
      <c r="D30" s="314"/>
      <c r="E30" s="314"/>
      <c r="F30" s="314"/>
      <c r="G30" s="314"/>
      <c r="H30" s="314"/>
      <c r="I30" s="152"/>
      <c r="J30" s="142"/>
      <c r="K30" s="144" t="str">
        <f>IF(A30="","-",LEFT(A30,FIND(" ",A30,1)-1))</f>
        <v>-</v>
      </c>
      <c r="L30" s="132">
        <f>IF(SUM(I31:I33)=0,0,1)</f>
        <v>0</v>
      </c>
      <c r="N30" s="187"/>
    </row>
    <row r="31" spans="1:14" s="132" customFormat="1" x14ac:dyDescent="0.25">
      <c r="A31" s="9"/>
      <c r="B31" s="9"/>
      <c r="C31" s="10" t="str">
        <f>IF(ISNA(M31),"",IF(M31&lt;&gt;"ДА","","в пределах целевой квоты"))</f>
        <v/>
      </c>
      <c r="I31" s="153"/>
      <c r="J31" s="142"/>
      <c r="K31" s="142" t="str">
        <f>K30</f>
        <v>-</v>
      </c>
      <c r="L31" s="10" t="s">
        <v>29</v>
      </c>
      <c r="M31" s="132" t="e">
        <f>LOOKUP(K31,$C$64:$C$90,$F$64:$F$90)</f>
        <v>#N/A</v>
      </c>
      <c r="N31" s="187" t="str">
        <f>IF(ISNA(M31),"Вы не выбрали научную специальность",IF(M31&lt;&gt;"ДА","Прием по этому варианту не осуществляется",""))</f>
        <v>Вы не выбрали научную специальность</v>
      </c>
    </row>
    <row r="32" spans="1:14" s="132" customFormat="1" x14ac:dyDescent="0.25">
      <c r="A32" s="9"/>
      <c r="B32" s="9"/>
      <c r="C32" s="10" t="str">
        <f>IF(ISNA(M32),"",IF(M32&lt;&gt;"ДА","","в рамках контрольных цифр приема"))</f>
        <v/>
      </c>
      <c r="I32" s="153"/>
      <c r="J32" s="142"/>
      <c r="K32" s="142" t="str">
        <f>K31</f>
        <v>-</v>
      </c>
      <c r="L32" s="10" t="s">
        <v>45</v>
      </c>
      <c r="M32" s="132" t="e">
        <f>LOOKUP(K32,$C$64:$C$90,$G$64:$G$90)</f>
        <v>#N/A</v>
      </c>
      <c r="N32" s="187" t="str">
        <f t="shared" ref="N32:N33" si="3">IF(ISNA(M32),"Вы не выбрали научную специальность",IF(M32&lt;&gt;"ДА","Прием по этому варианту не осуществляется",""))</f>
        <v>Вы не выбрали научную специальность</v>
      </c>
    </row>
    <row r="33" spans="1:14" s="132" customFormat="1" x14ac:dyDescent="0.25">
      <c r="C33" s="10" t="str">
        <f>IF(ISNA(M33),"",IF(M33&lt;&gt;"ДА","","по договорам об оказании платных образовательных услуг"))</f>
        <v/>
      </c>
      <c r="I33" s="153"/>
      <c r="J33" s="142"/>
      <c r="K33" s="142" t="str">
        <f>K32</f>
        <v>-</v>
      </c>
      <c r="L33" s="10" t="s">
        <v>56</v>
      </c>
      <c r="M33" s="132" t="e">
        <f>LOOKUP(K33,$C$64:$C$90,$H$64:$H$90)</f>
        <v>#N/A</v>
      </c>
      <c r="N33" s="187" t="str">
        <f t="shared" si="3"/>
        <v>Вы не выбрали научную специальность</v>
      </c>
    </row>
    <row r="34" spans="1:14" s="132" customFormat="1" x14ac:dyDescent="0.25">
      <c r="A34" s="314"/>
      <c r="B34" s="314"/>
      <c r="C34" s="314"/>
      <c r="D34" s="314"/>
      <c r="E34" s="314"/>
      <c r="F34" s="314"/>
      <c r="G34" s="314"/>
      <c r="H34" s="314"/>
      <c r="I34" s="152"/>
      <c r="J34" s="142"/>
      <c r="K34" s="144" t="str">
        <f>IF(A34="","-",LEFT(A34,FIND(" ",A34,1)-1))</f>
        <v>-</v>
      </c>
      <c r="L34" s="132">
        <f>IF(SUM(I35:I37)=0,0,1)</f>
        <v>0</v>
      </c>
      <c r="N34" s="187"/>
    </row>
    <row r="35" spans="1:14" s="132" customFormat="1" x14ac:dyDescent="0.25">
      <c r="A35" s="9"/>
      <c r="B35" s="9"/>
      <c r="C35" s="10" t="str">
        <f>IF(ISNA(M35),"",IF(M35&lt;&gt;"ДА","","в пределах целевой квоты"))</f>
        <v/>
      </c>
      <c r="I35" s="153"/>
      <c r="J35" s="142"/>
      <c r="K35" s="142" t="str">
        <f>K34</f>
        <v>-</v>
      </c>
      <c r="L35" s="10" t="s">
        <v>29</v>
      </c>
      <c r="M35" s="132" t="e">
        <f>LOOKUP(K35,$C$64:$C$90,$F$64:$F$90)</f>
        <v>#N/A</v>
      </c>
      <c r="N35" s="187" t="str">
        <f t="shared" ref="N35:N37" si="4">IF(ISNA(M35),"Вы не выбрали научную специальность",IF(M35&lt;&gt;"ДА","Прием по этому варианту не осуществляется",""))</f>
        <v>Вы не выбрали научную специальность</v>
      </c>
    </row>
    <row r="36" spans="1:14" s="132" customFormat="1" x14ac:dyDescent="0.25">
      <c r="A36" s="9"/>
      <c r="B36" s="9"/>
      <c r="C36" s="10" t="str">
        <f>IF(ISNA(M36),"",IF(M36&lt;&gt;"ДА","","в рамках контрольных цифр приема"))</f>
        <v/>
      </c>
      <c r="I36" s="153"/>
      <c r="J36" s="142"/>
      <c r="K36" s="142" t="str">
        <f>K35</f>
        <v>-</v>
      </c>
      <c r="L36" s="10" t="s">
        <v>45</v>
      </c>
      <c r="M36" s="132" t="e">
        <f>LOOKUP(K36,$C$64:$C$90,$G$64:$G$90)</f>
        <v>#N/A</v>
      </c>
      <c r="N36" s="187" t="str">
        <f t="shared" si="4"/>
        <v>Вы не выбрали научную специальность</v>
      </c>
    </row>
    <row r="37" spans="1:14" s="132" customFormat="1" x14ac:dyDescent="0.25">
      <c r="A37" s="9"/>
      <c r="B37" s="9"/>
      <c r="C37" s="10" t="str">
        <f>IF(ISNA(M37),"",IF(M37&lt;&gt;"ДА","","по договорам об оказании платных образовательных услуг"))</f>
        <v/>
      </c>
      <c r="I37" s="153"/>
      <c r="J37" s="142"/>
      <c r="K37" s="142" t="str">
        <f>K36</f>
        <v>-</v>
      </c>
      <c r="L37" s="10" t="s">
        <v>56</v>
      </c>
      <c r="M37" s="132" t="e">
        <f>LOOKUP(K37,$C$64:$C$90,$H$64:$H$90)</f>
        <v>#N/A</v>
      </c>
      <c r="N37" s="187" t="str">
        <f t="shared" si="4"/>
        <v>Вы не выбрали научную специальность</v>
      </c>
    </row>
    <row r="38" spans="1:14" s="132" customFormat="1" x14ac:dyDescent="0.25">
      <c r="A38" s="9"/>
      <c r="B38" s="9"/>
      <c r="C38" s="147"/>
      <c r="D38" s="147"/>
      <c r="I38" s="148"/>
      <c r="N38" s="190"/>
    </row>
    <row r="39" spans="1:14" s="132" customFormat="1" hidden="1" x14ac:dyDescent="0.25">
      <c r="A39" s="9" t="s">
        <v>298</v>
      </c>
      <c r="B39" s="9"/>
      <c r="C39" s="147"/>
      <c r="D39" s="147"/>
      <c r="I39" s="148"/>
      <c r="N39" s="190"/>
    </row>
    <row r="40" spans="1:14" s="132" customFormat="1" hidden="1" x14ac:dyDescent="0.25">
      <c r="A40" s="40">
        <v>1</v>
      </c>
      <c r="B40" s="132" t="e">
        <f>INDEX(I18:K37,MATCH(1,I18:I37,0),3)</f>
        <v>#N/A</v>
      </c>
      <c r="C40" s="148" t="e">
        <f>INDEX($I$18:$L$37,MATCH($A40,$I$18:$I$37,0),4)</f>
        <v>#N/A</v>
      </c>
      <c r="D40" s="132" t="str">
        <f>IF(ISNA(B40),"-",LOOKUP(B40,$C$64:$C$90,$A$64:$A$90))</f>
        <v>-</v>
      </c>
      <c r="E40" s="132" t="str">
        <f t="shared" ref="E40:E43" si="5">IF(ISNA(C40),"-",C40)</f>
        <v>-</v>
      </c>
      <c r="I40" s="148"/>
      <c r="N40" s="190"/>
    </row>
    <row r="41" spans="1:14" s="132" customFormat="1" hidden="1" x14ac:dyDescent="0.25">
      <c r="A41" s="40">
        <v>2</v>
      </c>
      <c r="B41" s="9" t="e">
        <f>INDEX(I18:K37,MATCH(2,I18:I37,0),3)</f>
        <v>#N/A</v>
      </c>
      <c r="C41" s="148" t="e">
        <f>INDEX($I$18:$L$37,MATCH($A41,$I$18:$I$37,0),4)</f>
        <v>#N/A</v>
      </c>
      <c r="D41" s="132" t="str">
        <f>IF(ISNA(B41),"-",LOOKUP(B41,$C$64:$C$90,$A$64:$A$90))</f>
        <v>-</v>
      </c>
      <c r="E41" s="132" t="str">
        <f t="shared" si="5"/>
        <v>-</v>
      </c>
      <c r="I41" s="148"/>
      <c r="N41" s="190"/>
    </row>
    <row r="42" spans="1:14" s="132" customFormat="1" hidden="1" x14ac:dyDescent="0.25">
      <c r="A42" s="141">
        <v>3</v>
      </c>
      <c r="B42" s="132" t="e">
        <f>INDEX(I18:K37,MATCH(3,I18:I37,0),3)</f>
        <v>#N/A</v>
      </c>
      <c r="C42" s="148" t="e">
        <f>INDEX($I$18:$L$37,MATCH($A42,$I$18:$I$37,0),4)</f>
        <v>#N/A</v>
      </c>
      <c r="D42" s="132" t="str">
        <f>IF(ISNA(B42),"-",LOOKUP(B42,$C$64:$C$90,$A$64:$A$90))</f>
        <v>-</v>
      </c>
      <c r="E42" s="132" t="str">
        <f t="shared" si="5"/>
        <v>-</v>
      </c>
      <c r="I42" s="148"/>
      <c r="N42" s="190"/>
    </row>
    <row r="43" spans="1:14" s="132" customFormat="1" hidden="1" x14ac:dyDescent="0.25">
      <c r="A43" s="141">
        <v>4</v>
      </c>
      <c r="B43" s="132" t="e">
        <f>INDEX(I18:K37,MATCH(4,I18:I37,0),3)</f>
        <v>#N/A</v>
      </c>
      <c r="C43" s="148" t="e">
        <f>INDEX($I$18:$L$37,MATCH($A43,$I$18:$I$37,0),4)</f>
        <v>#N/A</v>
      </c>
      <c r="D43" s="132" t="str">
        <f>IF(ISNA(B43),"-",LOOKUP(B43,$C$64:$C$90,$A$64:$A$90))</f>
        <v>-</v>
      </c>
      <c r="E43" s="132" t="str">
        <f t="shared" si="5"/>
        <v>-</v>
      </c>
      <c r="I43" s="148"/>
      <c r="N43" s="190"/>
    </row>
    <row r="44" spans="1:14" s="132" customFormat="1" hidden="1" x14ac:dyDescent="0.25">
      <c r="A44" s="141">
        <v>5</v>
      </c>
      <c r="B44" s="132" t="e">
        <f>INDEX(I18:K37,MATCH(5,I18:I37,0),3)</f>
        <v>#N/A</v>
      </c>
      <c r="C44" s="148" t="e">
        <f>INDEX($I$18:$L$37,MATCH($A44,$I$18:$I$37,0),4)</f>
        <v>#N/A</v>
      </c>
      <c r="D44" s="132" t="str">
        <f>IF(ISNA(B44),"-",LOOKUP(B44,$C$64:$C$90,$A$64:$A$90))</f>
        <v>-</v>
      </c>
      <c r="E44" s="132" t="str">
        <f>IF(ISNA(C44),"-",C44)</f>
        <v>-</v>
      </c>
      <c r="I44" s="148"/>
      <c r="N44" s="190"/>
    </row>
    <row r="45" spans="1:14" s="132" customFormat="1" hidden="1" x14ac:dyDescent="0.25">
      <c r="A45" s="141"/>
      <c r="I45" s="148"/>
      <c r="N45" s="190"/>
    </row>
    <row r="46" spans="1:14" s="132" customFormat="1" hidden="1" x14ac:dyDescent="0.25">
      <c r="A46" s="135"/>
      <c r="I46" s="148"/>
      <c r="N46" s="190"/>
    </row>
    <row r="47" spans="1:14" s="132" customFormat="1" hidden="1" x14ac:dyDescent="0.25">
      <c r="A47" s="134" t="s">
        <v>299</v>
      </c>
      <c r="I47" s="148"/>
      <c r="N47" s="190"/>
    </row>
    <row r="48" spans="1:14" s="132" customFormat="1" hidden="1" x14ac:dyDescent="0.25">
      <c r="A48" s="132" t="str">
        <f>IF(L18=1,K18,"-")</f>
        <v>-</v>
      </c>
      <c r="B48" s="132">
        <f>L18</f>
        <v>0</v>
      </c>
      <c r="C48" s="132" t="str">
        <f>IF(B48=0," - ",LOOKUP(A48,$C$64:$C$90,$B$64:$B$90))</f>
        <v xml:space="preserve"> - </v>
      </c>
      <c r="D48" s="132" t="str">
        <f>IF(B48=0," - ",LOOKUP(A48,$C$64:$C$90,$A$64:$A$90))</f>
        <v xml:space="preserve"> - </v>
      </c>
      <c r="I48" s="148"/>
      <c r="N48" s="190"/>
    </row>
    <row r="49" spans="1:26" s="132" customFormat="1" hidden="1" x14ac:dyDescent="0.25">
      <c r="A49" s="132" t="str">
        <f>IF(L22=1,K22,"-")</f>
        <v>-</v>
      </c>
      <c r="B49" s="132">
        <f>L22</f>
        <v>0</v>
      </c>
      <c r="C49" s="132" t="str">
        <f>IF(B49=0," - ",LOOKUP(A49,$C$64:$C$90,$B$64:$B$90))</f>
        <v xml:space="preserve"> - </v>
      </c>
      <c r="D49" s="132" t="str">
        <f>IF(B49=0," - ",LOOKUP(A49,$C$64:$C$90,$A$64:$A$90))</f>
        <v xml:space="preserve"> - </v>
      </c>
      <c r="F49" s="134"/>
      <c r="I49" s="148"/>
      <c r="N49" s="190"/>
    </row>
    <row r="50" spans="1:26" s="132" customFormat="1" hidden="1" x14ac:dyDescent="0.25">
      <c r="A50" s="132" t="str">
        <f>IF(L26=1,K26,"-")</f>
        <v>-</v>
      </c>
      <c r="B50" s="10">
        <f>L26</f>
        <v>0</v>
      </c>
      <c r="C50" s="132" t="str">
        <f>IF(B50=0," - ",LOOKUP(A50,$C$64:$C$90,$B$64:$B$90))</f>
        <v xml:space="preserve"> - </v>
      </c>
      <c r="D50" s="132" t="str">
        <f>IF(B50=0," - ",LOOKUP(A50,$C$64:$C$90,$A$64:$A$90))</f>
        <v xml:space="preserve"> - </v>
      </c>
      <c r="E50" s="10"/>
      <c r="F50" s="134"/>
      <c r="I50" s="148"/>
      <c r="N50" s="190"/>
      <c r="Z50" s="10"/>
    </row>
    <row r="51" spans="1:26" s="10" customFormat="1" hidden="1" x14ac:dyDescent="0.25">
      <c r="A51" s="132" t="str">
        <f>IF(L30=1,K30,"-")</f>
        <v>-</v>
      </c>
      <c r="B51" s="10">
        <f>L30</f>
        <v>0</v>
      </c>
      <c r="C51" s="132" t="str">
        <f>IF(B51=0," - ",LOOKUP(A51,$C$64:$C$90,$B$64:$B$90))</f>
        <v xml:space="preserve"> - </v>
      </c>
      <c r="D51" s="132" t="str">
        <f>IF(B51=0," - ",LOOKUP(A51,$C$64:$C$90,$A$64:$A$90))</f>
        <v xml:space="preserve"> - </v>
      </c>
      <c r="F51" s="134"/>
      <c r="I51" s="154"/>
      <c r="N51" s="188"/>
    </row>
    <row r="52" spans="1:26" s="10" customFormat="1" hidden="1" x14ac:dyDescent="0.25">
      <c r="A52" s="132" t="str">
        <f>IF(L34=1,K34,"-")</f>
        <v>-</v>
      </c>
      <c r="B52" s="10">
        <f>L34</f>
        <v>0</v>
      </c>
      <c r="C52" s="132" t="str">
        <f>IF(B52=0," - ",LOOKUP(A52,$C$64:$C$90,$B$64:$B$90))</f>
        <v xml:space="preserve"> - </v>
      </c>
      <c r="D52" s="132" t="str">
        <f>IF(B52=0," - ",LOOKUP(A52,$C$64:$C$90,$A$64:$A$90))</f>
        <v xml:space="preserve"> - </v>
      </c>
      <c r="F52" s="134"/>
      <c r="I52" s="154"/>
      <c r="N52" s="188"/>
    </row>
    <row r="53" spans="1:26" s="10" customFormat="1" hidden="1" x14ac:dyDescent="0.25">
      <c r="A53" s="134"/>
      <c r="C53" s="132"/>
      <c r="F53" s="134"/>
      <c r="I53" s="154"/>
      <c r="N53" s="188"/>
    </row>
    <row r="54" spans="1:26" s="10" customFormat="1" hidden="1" x14ac:dyDescent="0.25">
      <c r="A54" s="141"/>
      <c r="I54" s="154"/>
      <c r="N54" s="188"/>
    </row>
    <row r="55" spans="1:26" s="10" customFormat="1" hidden="1" x14ac:dyDescent="0.25">
      <c r="I55" s="154"/>
      <c r="N55" s="188"/>
    </row>
    <row r="56" spans="1:26" s="10" customFormat="1" hidden="1" x14ac:dyDescent="0.25">
      <c r="D56" s="10" t="s">
        <v>287</v>
      </c>
      <c r="E56" s="10" t="s">
        <v>288</v>
      </c>
      <c r="F56" s="10" t="s">
        <v>289</v>
      </c>
      <c r="G56" s="10" t="s">
        <v>290</v>
      </c>
      <c r="H56" s="10" t="s">
        <v>291</v>
      </c>
      <c r="I56" s="154"/>
      <c r="N56" s="188"/>
    </row>
    <row r="57" spans="1:26" s="10" customFormat="1" hidden="1" x14ac:dyDescent="0.25">
      <c r="D57" s="10" t="e">
        <f>B40</f>
        <v>#N/A</v>
      </c>
      <c r="E57" s="10" t="e">
        <f>B41</f>
        <v>#N/A</v>
      </c>
      <c r="F57" s="10" t="e">
        <f>B42</f>
        <v>#N/A</v>
      </c>
      <c r="G57" s="10" t="e">
        <f>B43</f>
        <v>#N/A</v>
      </c>
      <c r="H57" s="10" t="e">
        <f>B44</f>
        <v>#N/A</v>
      </c>
      <c r="I57" s="154"/>
      <c r="N57" s="188"/>
    </row>
    <row r="58" spans="1:26" s="10" customFormat="1" hidden="1" x14ac:dyDescent="0.25">
      <c r="A58" s="10" t="s">
        <v>29</v>
      </c>
      <c r="D58" s="10" t="e">
        <f>LOOKUP(D57,$C$64:$C$90,$F$64:$F$90)</f>
        <v>#N/A</v>
      </c>
      <c r="E58" s="10" t="e">
        <f>LOOKUP(E57,$C$64:$C$90,$F$64:$F$90)</f>
        <v>#N/A</v>
      </c>
      <c r="F58" s="10" t="e">
        <f>LOOKUP(F57,$C$64:$C$90,$F$64:$F$90)</f>
        <v>#N/A</v>
      </c>
      <c r="G58" s="10" t="e">
        <f>LOOKUP(G57,$C$64:$C$90,$F$64:$F$90)</f>
        <v>#N/A</v>
      </c>
      <c r="H58" s="10" t="e">
        <f>LOOKUP(H57,$C$64:$C$90,$F$64:$F$90)</f>
        <v>#N/A</v>
      </c>
      <c r="I58" s="154"/>
      <c r="N58" s="188"/>
    </row>
    <row r="59" spans="1:26" s="10" customFormat="1" hidden="1" x14ac:dyDescent="0.25">
      <c r="A59" s="10" t="s">
        <v>45</v>
      </c>
      <c r="D59" s="10" t="e">
        <f>LOOKUP(D57,$C$64:$C$90,$G$64:$G$90)</f>
        <v>#N/A</v>
      </c>
      <c r="E59" s="10" t="e">
        <f>LOOKUP(E57,$C$64:$C$90,$G$64:$G$90)</f>
        <v>#N/A</v>
      </c>
      <c r="F59" s="10" t="e">
        <f>LOOKUP(F57,$C$64:$C$90,$G$64:$G$90)</f>
        <v>#N/A</v>
      </c>
      <c r="G59" s="10" t="e">
        <f>LOOKUP(G57,$C$64:$C$90,$G$64:$G$90)</f>
        <v>#N/A</v>
      </c>
      <c r="H59" s="10" t="e">
        <f>LOOKUP(H57,$C$64:$C$90,$G$64:$G$90)</f>
        <v>#N/A</v>
      </c>
      <c r="I59" s="154"/>
      <c r="N59" s="188"/>
    </row>
    <row r="60" spans="1:26" s="10" customFormat="1" hidden="1" x14ac:dyDescent="0.25">
      <c r="A60" s="10" t="s">
        <v>56</v>
      </c>
      <c r="D60" s="10" t="e">
        <f>LOOKUP(D57,$C$64:$C$90,$H$64:$H$90)</f>
        <v>#N/A</v>
      </c>
      <c r="E60" s="10" t="e">
        <f>LOOKUP(E57,$C$64:$C$90,$H$64:$H$90)</f>
        <v>#N/A</v>
      </c>
      <c r="F60" s="10" t="e">
        <f>LOOKUP(F57,$C$64:$C$90,$H$64:$H$90)</f>
        <v>#N/A</v>
      </c>
      <c r="G60" s="10" t="e">
        <f>LOOKUP(G57,$C$64:$C$90,$H$64:$H$90)</f>
        <v>#N/A</v>
      </c>
      <c r="H60" s="10" t="e">
        <f>LOOKUP(H57,$C$64:$C$90,$H$64:$H$90)</f>
        <v>#N/A</v>
      </c>
      <c r="I60" s="154"/>
      <c r="N60" s="188"/>
    </row>
    <row r="61" spans="1:26" s="10" customFormat="1" hidden="1" x14ac:dyDescent="0.25">
      <c r="I61" s="154"/>
      <c r="N61" s="188"/>
    </row>
    <row r="62" spans="1:26" s="10" customFormat="1" hidden="1" x14ac:dyDescent="0.25">
      <c r="I62" s="154"/>
      <c r="N62" s="188"/>
    </row>
    <row r="63" spans="1:26" s="10" customFormat="1" hidden="1" x14ac:dyDescent="0.25">
      <c r="F63" s="10" t="s">
        <v>29</v>
      </c>
      <c r="G63" s="10" t="s">
        <v>45</v>
      </c>
      <c r="H63" s="10" t="s">
        <v>56</v>
      </c>
      <c r="I63" s="154"/>
      <c r="N63" s="188"/>
    </row>
    <row r="64" spans="1:26" s="10" customFormat="1" hidden="1" x14ac:dyDescent="0.25">
      <c r="A64" s="9" t="s">
        <v>241</v>
      </c>
      <c r="B64" s="9" t="s">
        <v>168</v>
      </c>
      <c r="C64" s="10" t="str">
        <f>LEFT(A64,FIND(" ",A64,1)-1)</f>
        <v>1.5.15.</v>
      </c>
      <c r="F64" s="10" t="s">
        <v>175</v>
      </c>
      <c r="G64" s="10" t="s">
        <v>175</v>
      </c>
      <c r="H64" s="10" t="s">
        <v>175</v>
      </c>
      <c r="I64" s="154"/>
      <c r="N64" s="188"/>
    </row>
    <row r="65" spans="1:14" s="10" customFormat="1" hidden="1" x14ac:dyDescent="0.25">
      <c r="A65" s="9" t="s">
        <v>431</v>
      </c>
      <c r="B65" s="9" t="s">
        <v>437</v>
      </c>
      <c r="C65" s="10" t="str">
        <f t="shared" ref="C65:C90" si="6">LEFT(A65,FIND(" ",A65,1)-1)</f>
        <v>1.5.19.</v>
      </c>
      <c r="F65" s="10" t="s">
        <v>175</v>
      </c>
      <c r="G65" s="10" t="s">
        <v>175</v>
      </c>
      <c r="H65" s="10" t="s">
        <v>175</v>
      </c>
      <c r="I65" s="154"/>
      <c r="N65" s="188"/>
    </row>
    <row r="66" spans="1:14" s="10" customFormat="1" hidden="1" x14ac:dyDescent="0.25">
      <c r="A66" s="9" t="s">
        <v>242</v>
      </c>
      <c r="B66" s="9" t="s">
        <v>266</v>
      </c>
      <c r="C66" s="10" t="str">
        <f t="shared" si="6"/>
        <v>1.6.15.</v>
      </c>
      <c r="F66" s="10" t="s">
        <v>175</v>
      </c>
      <c r="G66" s="10" t="s">
        <v>175</v>
      </c>
      <c r="H66" s="10" t="s">
        <v>175</v>
      </c>
      <c r="I66" s="154"/>
      <c r="N66" s="188"/>
    </row>
    <row r="67" spans="1:14" s="10" customFormat="1" hidden="1" x14ac:dyDescent="0.25">
      <c r="A67" s="9" t="s">
        <v>432</v>
      </c>
      <c r="B67" s="9" t="s">
        <v>438</v>
      </c>
      <c r="C67" s="10" t="str">
        <f t="shared" si="6"/>
        <v>1.6.16.</v>
      </c>
      <c r="F67" s="10" t="s">
        <v>175</v>
      </c>
      <c r="G67" s="10" t="s">
        <v>175</v>
      </c>
      <c r="H67" s="10" t="s">
        <v>175</v>
      </c>
      <c r="I67" s="154"/>
      <c r="N67" s="188"/>
    </row>
    <row r="68" spans="1:14" s="10" customFormat="1" hidden="1" x14ac:dyDescent="0.25">
      <c r="A68" s="9" t="s">
        <v>422</v>
      </c>
      <c r="B68" s="9" t="s">
        <v>170</v>
      </c>
      <c r="C68" s="10" t="str">
        <f t="shared" si="6"/>
        <v>2.3.1.</v>
      </c>
      <c r="F68" s="10" t="s">
        <v>175</v>
      </c>
      <c r="G68" s="10" t="s">
        <v>175</v>
      </c>
      <c r="H68" s="10" t="s">
        <v>175</v>
      </c>
      <c r="I68" s="154"/>
      <c r="N68" s="188"/>
    </row>
    <row r="69" spans="1:14" s="10" customFormat="1" hidden="1" x14ac:dyDescent="0.25">
      <c r="A69" s="9" t="s">
        <v>433</v>
      </c>
      <c r="B69" s="9" t="s">
        <v>170</v>
      </c>
      <c r="C69" s="10" t="str">
        <f t="shared" si="6"/>
        <v>2.3.8.</v>
      </c>
      <c r="F69" s="10" t="s">
        <v>175</v>
      </c>
      <c r="G69" s="10" t="s">
        <v>175</v>
      </c>
      <c r="H69" s="10" t="s">
        <v>175</v>
      </c>
      <c r="I69" s="154"/>
      <c r="N69" s="188"/>
    </row>
    <row r="70" spans="1:14" s="10" customFormat="1" hidden="1" x14ac:dyDescent="0.25">
      <c r="A70" s="9" t="s">
        <v>246</v>
      </c>
      <c r="B70" s="9" t="s">
        <v>268</v>
      </c>
      <c r="C70" s="10" t="str">
        <f t="shared" ref="C70" si="7">LEFT(A70,FIND(" ",A70,1)-1)</f>
        <v>4.1.1.</v>
      </c>
      <c r="F70" s="10" t="s">
        <v>175</v>
      </c>
      <c r="G70" s="10" t="s">
        <v>175</v>
      </c>
      <c r="H70" s="10" t="s">
        <v>175</v>
      </c>
      <c r="I70" s="154"/>
      <c r="N70" s="188"/>
    </row>
    <row r="71" spans="1:14" s="10" customFormat="1" hidden="1" x14ac:dyDescent="0.25">
      <c r="A71" s="9" t="s">
        <v>434</v>
      </c>
      <c r="B71" s="9" t="s">
        <v>439</v>
      </c>
      <c r="C71" s="10" t="str">
        <f t="shared" si="6"/>
        <v>4.1.2.</v>
      </c>
      <c r="F71" s="10" t="s">
        <v>175</v>
      </c>
      <c r="G71" s="10" t="s">
        <v>175</v>
      </c>
      <c r="H71" s="10" t="s">
        <v>175</v>
      </c>
      <c r="I71" s="154"/>
      <c r="N71" s="188"/>
    </row>
    <row r="72" spans="1:14" s="10" customFormat="1" hidden="1" x14ac:dyDescent="0.25">
      <c r="A72" s="9" t="s">
        <v>247</v>
      </c>
      <c r="B72" s="9" t="s">
        <v>269</v>
      </c>
      <c r="C72" s="10" t="str">
        <f t="shared" si="6"/>
        <v>4.1.3.</v>
      </c>
      <c r="F72" s="10" t="s">
        <v>175</v>
      </c>
      <c r="G72" s="10" t="s">
        <v>175</v>
      </c>
      <c r="H72" s="10" t="s">
        <v>175</v>
      </c>
      <c r="I72" s="154"/>
      <c r="N72" s="188"/>
    </row>
    <row r="73" spans="1:14" s="10" customFormat="1" hidden="1" x14ac:dyDescent="0.25">
      <c r="A73" s="9" t="s">
        <v>435</v>
      </c>
      <c r="B73" s="9" t="s">
        <v>440</v>
      </c>
      <c r="C73" s="10" t="str">
        <f t="shared" ref="C73:C74" si="8">LEFT(A73,FIND(" ",A73,1)-1)</f>
        <v>4.1.4.</v>
      </c>
      <c r="F73" s="10" t="s">
        <v>175</v>
      </c>
      <c r="G73" s="10" t="s">
        <v>175</v>
      </c>
      <c r="H73" s="10" t="s">
        <v>175</v>
      </c>
      <c r="I73" s="154"/>
      <c r="N73" s="188"/>
    </row>
    <row r="74" spans="1:14" s="10" customFormat="1" hidden="1" x14ac:dyDescent="0.25">
      <c r="A74" s="9" t="s">
        <v>436</v>
      </c>
      <c r="B74" s="9" t="s">
        <v>441</v>
      </c>
      <c r="C74" s="10" t="str">
        <f t="shared" si="8"/>
        <v>4.1.5.</v>
      </c>
      <c r="F74" s="10" t="s">
        <v>175</v>
      </c>
      <c r="G74" s="10" t="s">
        <v>175</v>
      </c>
      <c r="H74" s="10" t="s">
        <v>175</v>
      </c>
      <c r="I74" s="154"/>
      <c r="N74" s="188"/>
    </row>
    <row r="75" spans="1:14" s="10" customFormat="1" hidden="1" x14ac:dyDescent="0.25">
      <c r="A75" s="9" t="s">
        <v>248</v>
      </c>
      <c r="B75" s="9" t="s">
        <v>270</v>
      </c>
      <c r="C75" s="10" t="str">
        <f t="shared" si="6"/>
        <v>4.2.1.</v>
      </c>
      <c r="F75" s="10" t="s">
        <v>175</v>
      </c>
      <c r="G75" s="10" t="s">
        <v>175</v>
      </c>
      <c r="H75" s="10" t="s">
        <v>175</v>
      </c>
      <c r="I75" s="154"/>
      <c r="N75" s="188"/>
    </row>
    <row r="76" spans="1:14" s="10" customFormat="1" hidden="1" x14ac:dyDescent="0.25">
      <c r="A76" s="9" t="s">
        <v>249</v>
      </c>
      <c r="B76" s="9" t="s">
        <v>270</v>
      </c>
      <c r="C76" s="10" t="str">
        <f t="shared" si="6"/>
        <v>4.2.2.</v>
      </c>
      <c r="F76" s="10" t="s">
        <v>175</v>
      </c>
      <c r="G76" s="10" t="s">
        <v>175</v>
      </c>
      <c r="H76" s="10" t="s">
        <v>175</v>
      </c>
      <c r="I76" s="154"/>
      <c r="N76" s="188"/>
    </row>
    <row r="77" spans="1:14" s="10" customFormat="1" hidden="1" x14ac:dyDescent="0.25">
      <c r="A77" s="9" t="s">
        <v>250</v>
      </c>
      <c r="B77" s="9" t="s">
        <v>270</v>
      </c>
      <c r="C77" s="10" t="str">
        <f t="shared" si="6"/>
        <v>4.2.3.</v>
      </c>
      <c r="F77" s="10" t="s">
        <v>175</v>
      </c>
      <c r="G77" s="10" t="s">
        <v>175</v>
      </c>
      <c r="H77" s="10" t="s">
        <v>175</v>
      </c>
      <c r="I77" s="154"/>
      <c r="N77" s="188"/>
    </row>
    <row r="78" spans="1:14" s="10" customFormat="1" hidden="1" x14ac:dyDescent="0.25">
      <c r="A78" s="9" t="s">
        <v>251</v>
      </c>
      <c r="B78" s="9" t="s">
        <v>271</v>
      </c>
      <c r="C78" s="10" t="str">
        <f t="shared" si="6"/>
        <v>4.2.4.</v>
      </c>
      <c r="F78" s="10" t="s">
        <v>175</v>
      </c>
      <c r="G78" s="10" t="s">
        <v>175</v>
      </c>
      <c r="H78" s="10" t="s">
        <v>175</v>
      </c>
      <c r="I78" s="154"/>
      <c r="N78" s="188"/>
    </row>
    <row r="79" spans="1:14" s="10" customFormat="1" hidden="1" x14ac:dyDescent="0.25">
      <c r="A79" s="9" t="s">
        <v>252</v>
      </c>
      <c r="B79" s="9" t="s">
        <v>271</v>
      </c>
      <c r="C79" s="10" t="str">
        <f t="shared" si="6"/>
        <v>4.2.5.</v>
      </c>
      <c r="F79" s="10" t="s">
        <v>175</v>
      </c>
      <c r="G79" s="10" t="s">
        <v>175</v>
      </c>
      <c r="H79" s="10" t="s">
        <v>175</v>
      </c>
      <c r="I79" s="154"/>
      <c r="N79" s="188"/>
    </row>
    <row r="80" spans="1:14" s="10" customFormat="1" hidden="1" x14ac:dyDescent="0.25">
      <c r="A80" s="9" t="s">
        <v>253</v>
      </c>
      <c r="B80" s="9" t="s">
        <v>272</v>
      </c>
      <c r="C80" s="10" t="str">
        <f t="shared" si="6"/>
        <v>4.2.6.</v>
      </c>
      <c r="F80" s="10" t="s">
        <v>175</v>
      </c>
      <c r="G80" s="10" t="s">
        <v>175</v>
      </c>
      <c r="H80" s="10" t="s">
        <v>175</v>
      </c>
      <c r="I80" s="154"/>
      <c r="N80" s="188"/>
    </row>
    <row r="81" spans="1:26" s="10" customFormat="1" hidden="1" x14ac:dyDescent="0.25">
      <c r="A81" s="9" t="s">
        <v>254</v>
      </c>
      <c r="B81" s="9" t="s">
        <v>171</v>
      </c>
      <c r="C81" s="10" t="str">
        <f t="shared" si="6"/>
        <v>4.3.1.</v>
      </c>
      <c r="D81" s="149"/>
      <c r="E81" s="147"/>
      <c r="F81" s="10" t="s">
        <v>174</v>
      </c>
      <c r="G81" s="10" t="s">
        <v>174</v>
      </c>
      <c r="H81" s="10" t="s">
        <v>175</v>
      </c>
      <c r="I81" s="148"/>
      <c r="N81" s="188"/>
      <c r="Z81" s="132"/>
    </row>
    <row r="82" spans="1:26" s="132" customFormat="1" hidden="1" x14ac:dyDescent="0.25">
      <c r="A82" s="9" t="s">
        <v>255</v>
      </c>
      <c r="B82" s="9" t="s">
        <v>273</v>
      </c>
      <c r="C82" s="10" t="str">
        <f t="shared" si="6"/>
        <v>4.3.2.</v>
      </c>
      <c r="D82" s="149"/>
      <c r="E82" s="147"/>
      <c r="F82" s="10" t="s">
        <v>174</v>
      </c>
      <c r="G82" s="10" t="s">
        <v>174</v>
      </c>
      <c r="H82" s="10" t="s">
        <v>175</v>
      </c>
      <c r="I82" s="148"/>
      <c r="N82" s="190"/>
    </row>
    <row r="83" spans="1:26" s="132" customFormat="1" hidden="1" x14ac:dyDescent="0.25">
      <c r="A83" s="9" t="s">
        <v>256</v>
      </c>
      <c r="B83" s="9" t="s">
        <v>267</v>
      </c>
      <c r="C83" s="10" t="str">
        <f t="shared" si="6"/>
        <v>4.3.3.</v>
      </c>
      <c r="D83" s="149"/>
      <c r="E83" s="147"/>
      <c r="F83" s="10" t="s">
        <v>175</v>
      </c>
      <c r="G83" s="10" t="s">
        <v>175</v>
      </c>
      <c r="H83" s="10" t="s">
        <v>175</v>
      </c>
      <c r="I83" s="148"/>
      <c r="N83" s="190"/>
    </row>
    <row r="84" spans="1:26" s="132" customFormat="1" hidden="1" x14ac:dyDescent="0.25">
      <c r="A84" s="9" t="s">
        <v>257</v>
      </c>
      <c r="B84" s="9" t="s">
        <v>274</v>
      </c>
      <c r="C84" s="10" t="str">
        <f t="shared" si="6"/>
        <v>5.1.1.</v>
      </c>
      <c r="D84" s="149"/>
      <c r="E84" s="147"/>
      <c r="F84" s="10" t="s">
        <v>174</v>
      </c>
      <c r="G84" s="10" t="s">
        <v>174</v>
      </c>
      <c r="H84" s="10" t="s">
        <v>175</v>
      </c>
      <c r="I84" s="148"/>
      <c r="N84" s="190"/>
    </row>
    <row r="85" spans="1:26" s="132" customFormat="1" hidden="1" x14ac:dyDescent="0.25">
      <c r="A85" s="9" t="s">
        <v>258</v>
      </c>
      <c r="B85" s="9" t="s">
        <v>275</v>
      </c>
      <c r="C85" s="10" t="str">
        <f t="shared" si="6"/>
        <v>5.1.3.</v>
      </c>
      <c r="D85" s="149"/>
      <c r="E85" s="147"/>
      <c r="F85" s="10" t="s">
        <v>174</v>
      </c>
      <c r="G85" s="10" t="s">
        <v>174</v>
      </c>
      <c r="H85" s="10" t="s">
        <v>175</v>
      </c>
      <c r="I85" s="148"/>
      <c r="N85" s="190"/>
    </row>
    <row r="86" spans="1:26" s="132" customFormat="1" hidden="1" x14ac:dyDescent="0.25">
      <c r="A86" s="9" t="s">
        <v>259</v>
      </c>
      <c r="B86" s="9" t="s">
        <v>276</v>
      </c>
      <c r="C86" s="10" t="str">
        <f t="shared" si="6"/>
        <v>5.1.4.</v>
      </c>
      <c r="D86" s="149"/>
      <c r="E86" s="147"/>
      <c r="F86" s="10" t="s">
        <v>174</v>
      </c>
      <c r="G86" s="10" t="s">
        <v>174</v>
      </c>
      <c r="H86" s="10" t="s">
        <v>175</v>
      </c>
      <c r="I86" s="148"/>
      <c r="N86" s="190"/>
    </row>
    <row r="87" spans="1:26" s="132" customFormat="1" hidden="1" x14ac:dyDescent="0.25">
      <c r="A87" s="9" t="s">
        <v>260</v>
      </c>
      <c r="B87" s="9" t="s">
        <v>172</v>
      </c>
      <c r="C87" s="10" t="str">
        <f t="shared" si="6"/>
        <v>5.2.3.</v>
      </c>
      <c r="D87" s="149"/>
      <c r="E87" s="147"/>
      <c r="F87" s="10" t="s">
        <v>174</v>
      </c>
      <c r="G87" s="10" t="s">
        <v>174</v>
      </c>
      <c r="H87" s="10" t="s">
        <v>175</v>
      </c>
      <c r="I87" s="148"/>
      <c r="N87" s="190"/>
    </row>
    <row r="88" spans="1:26" s="132" customFormat="1" hidden="1" x14ac:dyDescent="0.25">
      <c r="A88" s="9" t="s">
        <v>261</v>
      </c>
      <c r="B88" s="9" t="s">
        <v>277</v>
      </c>
      <c r="C88" s="10" t="str">
        <f t="shared" si="6"/>
        <v>5.6.1.</v>
      </c>
      <c r="D88" s="149"/>
      <c r="E88" s="147"/>
      <c r="F88" s="10" t="s">
        <v>175</v>
      </c>
      <c r="G88" s="10" t="s">
        <v>175</v>
      </c>
      <c r="H88" s="10" t="s">
        <v>175</v>
      </c>
      <c r="I88" s="148"/>
      <c r="N88" s="190"/>
    </row>
    <row r="89" spans="1:26" s="132" customFormat="1" hidden="1" x14ac:dyDescent="0.25">
      <c r="A89" s="9" t="s">
        <v>262</v>
      </c>
      <c r="B89" s="9" t="s">
        <v>173</v>
      </c>
      <c r="C89" s="10" t="str">
        <f t="shared" si="6"/>
        <v>5.7.7.</v>
      </c>
      <c r="D89" s="149"/>
      <c r="E89" s="147"/>
      <c r="F89" s="10" t="s">
        <v>174</v>
      </c>
      <c r="G89" s="10" t="s">
        <v>174</v>
      </c>
      <c r="H89" s="10" t="s">
        <v>175</v>
      </c>
      <c r="I89" s="148"/>
      <c r="N89" s="190"/>
    </row>
    <row r="90" spans="1:26" s="132" customFormat="1" hidden="1" x14ac:dyDescent="0.25">
      <c r="A90" s="9" t="s">
        <v>264</v>
      </c>
      <c r="B90" s="9" t="s">
        <v>279</v>
      </c>
      <c r="C90" s="10" t="str">
        <f t="shared" si="6"/>
        <v>5.8.7.</v>
      </c>
      <c r="D90" s="149"/>
      <c r="E90" s="147"/>
      <c r="F90" s="10" t="s">
        <v>174</v>
      </c>
      <c r="G90" s="10" t="s">
        <v>174</v>
      </c>
      <c r="H90" s="10" t="s">
        <v>175</v>
      </c>
      <c r="I90" s="148"/>
      <c r="N90" s="190"/>
    </row>
    <row r="91" spans="1:26" s="132" customFormat="1" hidden="1" x14ac:dyDescent="0.25">
      <c r="A91" s="147"/>
      <c r="C91" s="150"/>
      <c r="D91" s="149"/>
      <c r="E91" s="147"/>
      <c r="I91" s="148"/>
      <c r="N91" s="190"/>
    </row>
    <row r="92" spans="1:26" s="132" customFormat="1" hidden="1" x14ac:dyDescent="0.25">
      <c r="A92" s="147"/>
      <c r="C92" s="150"/>
      <c r="D92" s="149"/>
      <c r="E92" s="147"/>
      <c r="I92" s="148"/>
      <c r="N92" s="190"/>
    </row>
    <row r="93" spans="1:26" s="132" customFormat="1" x14ac:dyDescent="0.25">
      <c r="A93" s="147"/>
      <c r="C93" s="150"/>
      <c r="D93" s="149"/>
      <c r="E93" s="147"/>
      <c r="I93" s="148"/>
      <c r="N93" s="190"/>
    </row>
    <row r="94" spans="1:26" s="132" customFormat="1" x14ac:dyDescent="0.25">
      <c r="A94" s="147"/>
      <c r="C94" s="150"/>
      <c r="D94" s="149"/>
      <c r="E94" s="147"/>
      <c r="I94" s="148"/>
      <c r="N94" s="190"/>
    </row>
    <row r="95" spans="1:26" s="132" customFormat="1" x14ac:dyDescent="0.25">
      <c r="A95" s="147"/>
      <c r="C95" s="150"/>
      <c r="D95" s="149"/>
      <c r="E95" s="147"/>
      <c r="I95" s="148"/>
      <c r="N95" s="190"/>
    </row>
    <row r="96" spans="1:26" s="132" customFormat="1" x14ac:dyDescent="0.25">
      <c r="A96" s="147"/>
      <c r="C96" s="150"/>
      <c r="D96" s="149"/>
      <c r="E96" s="147"/>
      <c r="I96" s="148"/>
      <c r="N96" s="190"/>
    </row>
    <row r="97" spans="1:26" s="132" customFormat="1" x14ac:dyDescent="0.25">
      <c r="A97" s="147"/>
      <c r="C97" s="150"/>
      <c r="D97" s="149"/>
      <c r="E97" s="147"/>
      <c r="I97" s="148"/>
      <c r="N97" s="190"/>
    </row>
    <row r="98" spans="1:26" s="132" customFormat="1" x14ac:dyDescent="0.25">
      <c r="A98" s="147"/>
      <c r="C98" s="150"/>
      <c r="D98" s="149"/>
      <c r="E98" s="147"/>
      <c r="I98" s="148"/>
      <c r="N98" s="190"/>
    </row>
    <row r="99" spans="1:26" s="132" customFormat="1" x14ac:dyDescent="0.25">
      <c r="A99" s="147"/>
      <c r="C99" s="150"/>
      <c r="D99" s="149"/>
      <c r="E99" s="147"/>
      <c r="I99" s="148"/>
      <c r="N99" s="190"/>
    </row>
    <row r="100" spans="1:26" s="132" customFormat="1" x14ac:dyDescent="0.25">
      <c r="A100" s="147"/>
      <c r="C100" s="150"/>
      <c r="D100" s="149"/>
      <c r="E100" s="147"/>
      <c r="I100" s="148"/>
      <c r="N100" s="190"/>
    </row>
    <row r="101" spans="1:26" s="132" customFormat="1" x14ac:dyDescent="0.25">
      <c r="A101" s="147"/>
      <c r="C101" s="150"/>
      <c r="D101" s="149"/>
      <c r="E101" s="147"/>
      <c r="I101" s="148"/>
      <c r="N101" s="190"/>
    </row>
    <row r="102" spans="1:26" s="132" customFormat="1" x14ac:dyDescent="0.25">
      <c r="A102" s="147"/>
      <c r="C102" s="150"/>
      <c r="D102" s="149"/>
      <c r="E102" s="147"/>
      <c r="I102" s="148"/>
      <c r="N102" s="190"/>
    </row>
    <row r="103" spans="1:26" s="132" customFormat="1" x14ac:dyDescent="0.25">
      <c r="A103" s="147"/>
      <c r="C103" s="150"/>
      <c r="D103" s="149"/>
      <c r="E103" s="147"/>
      <c r="I103" s="148"/>
      <c r="N103" s="190"/>
    </row>
    <row r="104" spans="1:26" s="132" customFormat="1" x14ac:dyDescent="0.25">
      <c r="A104" s="147"/>
      <c r="C104" s="150"/>
      <c r="D104" s="149"/>
      <c r="E104" s="147"/>
      <c r="I104" s="148"/>
      <c r="N104" s="190"/>
    </row>
    <row r="105" spans="1:26" s="132" customFormat="1" x14ac:dyDescent="0.25">
      <c r="A105" s="147"/>
      <c r="C105" s="150"/>
      <c r="D105" s="149"/>
      <c r="E105" s="147"/>
      <c r="I105" s="148"/>
      <c r="N105" s="190"/>
    </row>
    <row r="106" spans="1:26" s="132" customFormat="1" x14ac:dyDescent="0.25">
      <c r="A106" s="151"/>
      <c r="C106" s="150"/>
      <c r="D106" s="149"/>
      <c r="E106" s="151"/>
      <c r="I106" s="148"/>
      <c r="N106" s="190"/>
    </row>
    <row r="107" spans="1:26" s="132" customFormat="1" x14ac:dyDescent="0.25">
      <c r="A107" s="10"/>
      <c r="B107" s="10"/>
      <c r="C107" s="10"/>
      <c r="D107" s="10"/>
      <c r="E107" s="10"/>
      <c r="F107" s="10"/>
      <c r="G107" s="10"/>
      <c r="H107" s="10"/>
      <c r="I107" s="154"/>
      <c r="N107" s="190"/>
      <c r="Z107" s="10"/>
    </row>
  </sheetData>
  <sheetProtection password="CA50" sheet="1" objects="1" scenarios="1"/>
  <mergeCells count="12">
    <mergeCell ref="A14:B14"/>
    <mergeCell ref="C14:M14"/>
    <mergeCell ref="A16:G16"/>
    <mergeCell ref="A12:B12"/>
    <mergeCell ref="C12:M12"/>
    <mergeCell ref="A13:B13"/>
    <mergeCell ref="C13:M13"/>
    <mergeCell ref="A34:H34"/>
    <mergeCell ref="A18:H18"/>
    <mergeCell ref="A22:H22"/>
    <mergeCell ref="A26:H26"/>
    <mergeCell ref="A30:H30"/>
  </mergeCells>
  <dataValidations count="5">
    <dataValidation type="list" allowBlank="1" showInputMessage="1" showErrorMessage="1" sqref="WVQ983041:WVQ98304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D65497:I65497 IZ65497:JE65497 SV65497:TA65497 ACR65497:ACW65497 AMN65497:AMS65497 AWJ65497:AWO65497 BGF65497:BGK65497 BQB65497:BQG65497 BZX65497:CAC65497 CJT65497:CJY65497 CTP65497:CTU65497 DDL65497:DDQ65497 DNH65497:DNM65497 DXD65497:DXI65497 EGZ65497:EHE65497 EQV65497:ERA65497 FAR65497:FAW65497 FKN65497:FKS65497 FUJ65497:FUO65497 GEF65497:GEK65497 GOB65497:GOG65497 GXX65497:GYC65497 HHT65497:HHY65497 HRP65497:HRU65497 IBL65497:IBQ65497 ILH65497:ILM65497 IVD65497:IVI65497 JEZ65497:JFE65497 JOV65497:JPA65497 JYR65497:JYW65497 KIN65497:KIS65497 KSJ65497:KSO65497 LCF65497:LCK65497 LMB65497:LMG65497 LVX65497:LWC65497 MFT65497:MFY65497 MPP65497:MPU65497 MZL65497:MZQ65497 NJH65497:NJM65497 NTD65497:NTI65497 OCZ65497:ODE65497 OMV65497:ONA65497 OWR65497:OWW65497 PGN65497:PGS65497 PQJ65497:PQO65497 QAF65497:QAK65497 QKB65497:QKG65497 QTX65497:QUC65497 RDT65497:RDY65497 RNP65497:RNU65497 RXL65497:RXQ65497 SHH65497:SHM65497 SRD65497:SRI65497 TAZ65497:TBE65497 TKV65497:TLA65497 TUR65497:TUW65497 UEN65497:UES65497 UOJ65497:UOO65497 UYF65497:UYK65497 VIB65497:VIG65497 VRX65497:VSC65497 WBT65497:WBY65497 WLP65497:WLU65497 WVL65497:WVQ65497 D131033:I131033 IZ131033:JE131033 SV131033:TA131033 ACR131033:ACW131033 AMN131033:AMS131033 AWJ131033:AWO131033 BGF131033:BGK131033 BQB131033:BQG131033 BZX131033:CAC131033 CJT131033:CJY131033 CTP131033:CTU131033 DDL131033:DDQ131033 DNH131033:DNM131033 DXD131033:DXI131033 EGZ131033:EHE131033 EQV131033:ERA131033 FAR131033:FAW131033 FKN131033:FKS131033 FUJ131033:FUO131033 GEF131033:GEK131033 GOB131033:GOG131033 GXX131033:GYC131033 HHT131033:HHY131033 HRP131033:HRU131033 IBL131033:IBQ131033 ILH131033:ILM131033 IVD131033:IVI131033 JEZ131033:JFE131033 JOV131033:JPA131033 JYR131033:JYW131033 KIN131033:KIS131033 KSJ131033:KSO131033 LCF131033:LCK131033 LMB131033:LMG131033 LVX131033:LWC131033 MFT131033:MFY131033 MPP131033:MPU131033 MZL131033:MZQ131033 NJH131033:NJM131033 NTD131033:NTI131033 OCZ131033:ODE131033 OMV131033:ONA131033 OWR131033:OWW131033 PGN131033:PGS131033 PQJ131033:PQO131033 QAF131033:QAK131033 QKB131033:QKG131033 QTX131033:QUC131033 RDT131033:RDY131033 RNP131033:RNU131033 RXL131033:RXQ131033 SHH131033:SHM131033 SRD131033:SRI131033 TAZ131033:TBE131033 TKV131033:TLA131033 TUR131033:TUW131033 UEN131033:UES131033 UOJ131033:UOO131033 UYF131033:UYK131033 VIB131033:VIG131033 VRX131033:VSC131033 WBT131033:WBY131033 WLP131033:WLU131033 WVL131033:WVQ131033 D196569:I196569 IZ196569:JE196569 SV196569:TA196569 ACR196569:ACW196569 AMN196569:AMS196569 AWJ196569:AWO196569 BGF196569:BGK196569 BQB196569:BQG196569 BZX196569:CAC196569 CJT196569:CJY196569 CTP196569:CTU196569 DDL196569:DDQ196569 DNH196569:DNM196569 DXD196569:DXI196569 EGZ196569:EHE196569 EQV196569:ERA196569 FAR196569:FAW196569 FKN196569:FKS196569 FUJ196569:FUO196569 GEF196569:GEK196569 GOB196569:GOG196569 GXX196569:GYC196569 HHT196569:HHY196569 HRP196569:HRU196569 IBL196569:IBQ196569 ILH196569:ILM196569 IVD196569:IVI196569 JEZ196569:JFE196569 JOV196569:JPA196569 JYR196569:JYW196569 KIN196569:KIS196569 KSJ196569:KSO196569 LCF196569:LCK196569 LMB196569:LMG196569 LVX196569:LWC196569 MFT196569:MFY196569 MPP196569:MPU196569 MZL196569:MZQ196569 NJH196569:NJM196569 NTD196569:NTI196569 OCZ196569:ODE196569 OMV196569:ONA196569 OWR196569:OWW196569 PGN196569:PGS196569 PQJ196569:PQO196569 QAF196569:QAK196569 QKB196569:QKG196569 QTX196569:QUC196569 RDT196569:RDY196569 RNP196569:RNU196569 RXL196569:RXQ196569 SHH196569:SHM196569 SRD196569:SRI196569 TAZ196569:TBE196569 TKV196569:TLA196569 TUR196569:TUW196569 UEN196569:UES196569 UOJ196569:UOO196569 UYF196569:UYK196569 VIB196569:VIG196569 VRX196569:VSC196569 WBT196569:WBY196569 WLP196569:WLU196569 WVL196569:WVQ196569 D262105:I262105 IZ262105:JE262105 SV262105:TA262105 ACR262105:ACW262105 AMN262105:AMS262105 AWJ262105:AWO262105 BGF262105:BGK262105 BQB262105:BQG262105 BZX262105:CAC262105 CJT262105:CJY262105 CTP262105:CTU262105 DDL262105:DDQ262105 DNH262105:DNM262105 DXD262105:DXI262105 EGZ262105:EHE262105 EQV262105:ERA262105 FAR262105:FAW262105 FKN262105:FKS262105 FUJ262105:FUO262105 GEF262105:GEK262105 GOB262105:GOG262105 GXX262105:GYC262105 HHT262105:HHY262105 HRP262105:HRU262105 IBL262105:IBQ262105 ILH262105:ILM262105 IVD262105:IVI262105 JEZ262105:JFE262105 JOV262105:JPA262105 JYR262105:JYW262105 KIN262105:KIS262105 KSJ262105:KSO262105 LCF262105:LCK262105 LMB262105:LMG262105 LVX262105:LWC262105 MFT262105:MFY262105 MPP262105:MPU262105 MZL262105:MZQ262105 NJH262105:NJM262105 NTD262105:NTI262105 OCZ262105:ODE262105 OMV262105:ONA262105 OWR262105:OWW262105 PGN262105:PGS262105 PQJ262105:PQO262105 QAF262105:QAK262105 QKB262105:QKG262105 QTX262105:QUC262105 RDT262105:RDY262105 RNP262105:RNU262105 RXL262105:RXQ262105 SHH262105:SHM262105 SRD262105:SRI262105 TAZ262105:TBE262105 TKV262105:TLA262105 TUR262105:TUW262105 UEN262105:UES262105 UOJ262105:UOO262105 UYF262105:UYK262105 VIB262105:VIG262105 VRX262105:VSC262105 WBT262105:WBY262105 WLP262105:WLU262105 WVL262105:WVQ262105 D327641:I327641 IZ327641:JE327641 SV327641:TA327641 ACR327641:ACW327641 AMN327641:AMS327641 AWJ327641:AWO327641 BGF327641:BGK327641 BQB327641:BQG327641 BZX327641:CAC327641 CJT327641:CJY327641 CTP327641:CTU327641 DDL327641:DDQ327641 DNH327641:DNM327641 DXD327641:DXI327641 EGZ327641:EHE327641 EQV327641:ERA327641 FAR327641:FAW327641 FKN327641:FKS327641 FUJ327641:FUO327641 GEF327641:GEK327641 GOB327641:GOG327641 GXX327641:GYC327641 HHT327641:HHY327641 HRP327641:HRU327641 IBL327641:IBQ327641 ILH327641:ILM327641 IVD327641:IVI327641 JEZ327641:JFE327641 JOV327641:JPA327641 JYR327641:JYW327641 KIN327641:KIS327641 KSJ327641:KSO327641 LCF327641:LCK327641 LMB327641:LMG327641 LVX327641:LWC327641 MFT327641:MFY327641 MPP327641:MPU327641 MZL327641:MZQ327641 NJH327641:NJM327641 NTD327641:NTI327641 OCZ327641:ODE327641 OMV327641:ONA327641 OWR327641:OWW327641 PGN327641:PGS327641 PQJ327641:PQO327641 QAF327641:QAK327641 QKB327641:QKG327641 QTX327641:QUC327641 RDT327641:RDY327641 RNP327641:RNU327641 RXL327641:RXQ327641 SHH327641:SHM327641 SRD327641:SRI327641 TAZ327641:TBE327641 TKV327641:TLA327641 TUR327641:TUW327641 UEN327641:UES327641 UOJ327641:UOO327641 UYF327641:UYK327641 VIB327641:VIG327641 VRX327641:VSC327641 WBT327641:WBY327641 WLP327641:WLU327641 WVL327641:WVQ327641 D393177:I393177 IZ393177:JE393177 SV393177:TA393177 ACR393177:ACW393177 AMN393177:AMS393177 AWJ393177:AWO393177 BGF393177:BGK393177 BQB393177:BQG393177 BZX393177:CAC393177 CJT393177:CJY393177 CTP393177:CTU393177 DDL393177:DDQ393177 DNH393177:DNM393177 DXD393177:DXI393177 EGZ393177:EHE393177 EQV393177:ERA393177 FAR393177:FAW393177 FKN393177:FKS393177 FUJ393177:FUO393177 GEF393177:GEK393177 GOB393177:GOG393177 GXX393177:GYC393177 HHT393177:HHY393177 HRP393177:HRU393177 IBL393177:IBQ393177 ILH393177:ILM393177 IVD393177:IVI393177 JEZ393177:JFE393177 JOV393177:JPA393177 JYR393177:JYW393177 KIN393177:KIS393177 KSJ393177:KSO393177 LCF393177:LCK393177 LMB393177:LMG393177 LVX393177:LWC393177 MFT393177:MFY393177 MPP393177:MPU393177 MZL393177:MZQ393177 NJH393177:NJM393177 NTD393177:NTI393177 OCZ393177:ODE393177 OMV393177:ONA393177 OWR393177:OWW393177 PGN393177:PGS393177 PQJ393177:PQO393177 QAF393177:QAK393177 QKB393177:QKG393177 QTX393177:QUC393177 RDT393177:RDY393177 RNP393177:RNU393177 RXL393177:RXQ393177 SHH393177:SHM393177 SRD393177:SRI393177 TAZ393177:TBE393177 TKV393177:TLA393177 TUR393177:TUW393177 UEN393177:UES393177 UOJ393177:UOO393177 UYF393177:UYK393177 VIB393177:VIG393177 VRX393177:VSC393177 WBT393177:WBY393177 WLP393177:WLU393177 WVL393177:WVQ393177 D458713:I458713 IZ458713:JE458713 SV458713:TA458713 ACR458713:ACW458713 AMN458713:AMS458713 AWJ458713:AWO458713 BGF458713:BGK458713 BQB458713:BQG458713 BZX458713:CAC458713 CJT458713:CJY458713 CTP458713:CTU458713 DDL458713:DDQ458713 DNH458713:DNM458713 DXD458713:DXI458713 EGZ458713:EHE458713 EQV458713:ERA458713 FAR458713:FAW458713 FKN458713:FKS458713 FUJ458713:FUO458713 GEF458713:GEK458713 GOB458713:GOG458713 GXX458713:GYC458713 HHT458713:HHY458713 HRP458713:HRU458713 IBL458713:IBQ458713 ILH458713:ILM458713 IVD458713:IVI458713 JEZ458713:JFE458713 JOV458713:JPA458713 JYR458713:JYW458713 KIN458713:KIS458713 KSJ458713:KSO458713 LCF458713:LCK458713 LMB458713:LMG458713 LVX458713:LWC458713 MFT458713:MFY458713 MPP458713:MPU458713 MZL458713:MZQ458713 NJH458713:NJM458713 NTD458713:NTI458713 OCZ458713:ODE458713 OMV458713:ONA458713 OWR458713:OWW458713 PGN458713:PGS458713 PQJ458713:PQO458713 QAF458713:QAK458713 QKB458713:QKG458713 QTX458713:QUC458713 RDT458713:RDY458713 RNP458713:RNU458713 RXL458713:RXQ458713 SHH458713:SHM458713 SRD458713:SRI458713 TAZ458713:TBE458713 TKV458713:TLA458713 TUR458713:TUW458713 UEN458713:UES458713 UOJ458713:UOO458713 UYF458713:UYK458713 VIB458713:VIG458713 VRX458713:VSC458713 WBT458713:WBY458713 WLP458713:WLU458713 WVL458713:WVQ458713 D524249:I524249 IZ524249:JE524249 SV524249:TA524249 ACR524249:ACW524249 AMN524249:AMS524249 AWJ524249:AWO524249 BGF524249:BGK524249 BQB524249:BQG524249 BZX524249:CAC524249 CJT524249:CJY524249 CTP524249:CTU524249 DDL524249:DDQ524249 DNH524249:DNM524249 DXD524249:DXI524249 EGZ524249:EHE524249 EQV524249:ERA524249 FAR524249:FAW524249 FKN524249:FKS524249 FUJ524249:FUO524249 GEF524249:GEK524249 GOB524249:GOG524249 GXX524249:GYC524249 HHT524249:HHY524249 HRP524249:HRU524249 IBL524249:IBQ524249 ILH524249:ILM524249 IVD524249:IVI524249 JEZ524249:JFE524249 JOV524249:JPA524249 JYR524249:JYW524249 KIN524249:KIS524249 KSJ524249:KSO524249 LCF524249:LCK524249 LMB524249:LMG524249 LVX524249:LWC524249 MFT524249:MFY524249 MPP524249:MPU524249 MZL524249:MZQ524249 NJH524249:NJM524249 NTD524249:NTI524249 OCZ524249:ODE524249 OMV524249:ONA524249 OWR524249:OWW524249 PGN524249:PGS524249 PQJ524249:PQO524249 QAF524249:QAK524249 QKB524249:QKG524249 QTX524249:QUC524249 RDT524249:RDY524249 RNP524249:RNU524249 RXL524249:RXQ524249 SHH524249:SHM524249 SRD524249:SRI524249 TAZ524249:TBE524249 TKV524249:TLA524249 TUR524249:TUW524249 UEN524249:UES524249 UOJ524249:UOO524249 UYF524249:UYK524249 VIB524249:VIG524249 VRX524249:VSC524249 WBT524249:WBY524249 WLP524249:WLU524249 WVL524249:WVQ524249 D589785:I589785 IZ589785:JE589785 SV589785:TA589785 ACR589785:ACW589785 AMN589785:AMS589785 AWJ589785:AWO589785 BGF589785:BGK589785 BQB589785:BQG589785 BZX589785:CAC589785 CJT589785:CJY589785 CTP589785:CTU589785 DDL589785:DDQ589785 DNH589785:DNM589785 DXD589785:DXI589785 EGZ589785:EHE589785 EQV589785:ERA589785 FAR589785:FAW589785 FKN589785:FKS589785 FUJ589785:FUO589785 GEF589785:GEK589785 GOB589785:GOG589785 GXX589785:GYC589785 HHT589785:HHY589785 HRP589785:HRU589785 IBL589785:IBQ589785 ILH589785:ILM589785 IVD589785:IVI589785 JEZ589785:JFE589785 JOV589785:JPA589785 JYR589785:JYW589785 KIN589785:KIS589785 KSJ589785:KSO589785 LCF589785:LCK589785 LMB589785:LMG589785 LVX589785:LWC589785 MFT589785:MFY589785 MPP589785:MPU589785 MZL589785:MZQ589785 NJH589785:NJM589785 NTD589785:NTI589785 OCZ589785:ODE589785 OMV589785:ONA589785 OWR589785:OWW589785 PGN589785:PGS589785 PQJ589785:PQO589785 QAF589785:QAK589785 QKB589785:QKG589785 QTX589785:QUC589785 RDT589785:RDY589785 RNP589785:RNU589785 RXL589785:RXQ589785 SHH589785:SHM589785 SRD589785:SRI589785 TAZ589785:TBE589785 TKV589785:TLA589785 TUR589785:TUW589785 UEN589785:UES589785 UOJ589785:UOO589785 UYF589785:UYK589785 VIB589785:VIG589785 VRX589785:VSC589785 WBT589785:WBY589785 WLP589785:WLU589785 WVL589785:WVQ589785 D655321:I655321 IZ655321:JE655321 SV655321:TA655321 ACR655321:ACW655321 AMN655321:AMS655321 AWJ655321:AWO655321 BGF655321:BGK655321 BQB655321:BQG655321 BZX655321:CAC655321 CJT655321:CJY655321 CTP655321:CTU655321 DDL655321:DDQ655321 DNH655321:DNM655321 DXD655321:DXI655321 EGZ655321:EHE655321 EQV655321:ERA655321 FAR655321:FAW655321 FKN655321:FKS655321 FUJ655321:FUO655321 GEF655321:GEK655321 GOB655321:GOG655321 GXX655321:GYC655321 HHT655321:HHY655321 HRP655321:HRU655321 IBL655321:IBQ655321 ILH655321:ILM655321 IVD655321:IVI655321 JEZ655321:JFE655321 JOV655321:JPA655321 JYR655321:JYW655321 KIN655321:KIS655321 KSJ655321:KSO655321 LCF655321:LCK655321 LMB655321:LMG655321 LVX655321:LWC655321 MFT655321:MFY655321 MPP655321:MPU655321 MZL655321:MZQ655321 NJH655321:NJM655321 NTD655321:NTI655321 OCZ655321:ODE655321 OMV655321:ONA655321 OWR655321:OWW655321 PGN655321:PGS655321 PQJ655321:PQO655321 QAF655321:QAK655321 QKB655321:QKG655321 QTX655321:QUC655321 RDT655321:RDY655321 RNP655321:RNU655321 RXL655321:RXQ655321 SHH655321:SHM655321 SRD655321:SRI655321 TAZ655321:TBE655321 TKV655321:TLA655321 TUR655321:TUW655321 UEN655321:UES655321 UOJ655321:UOO655321 UYF655321:UYK655321 VIB655321:VIG655321 VRX655321:VSC655321 WBT655321:WBY655321 WLP655321:WLU655321 WVL655321:WVQ655321 D720857:I720857 IZ720857:JE720857 SV720857:TA720857 ACR720857:ACW720857 AMN720857:AMS720857 AWJ720857:AWO720857 BGF720857:BGK720857 BQB720857:BQG720857 BZX720857:CAC720857 CJT720857:CJY720857 CTP720857:CTU720857 DDL720857:DDQ720857 DNH720857:DNM720857 DXD720857:DXI720857 EGZ720857:EHE720857 EQV720857:ERA720857 FAR720857:FAW720857 FKN720857:FKS720857 FUJ720857:FUO720857 GEF720857:GEK720857 GOB720857:GOG720857 GXX720857:GYC720857 HHT720857:HHY720857 HRP720857:HRU720857 IBL720857:IBQ720857 ILH720857:ILM720857 IVD720857:IVI720857 JEZ720857:JFE720857 JOV720857:JPA720857 JYR720857:JYW720857 KIN720857:KIS720857 KSJ720857:KSO720857 LCF720857:LCK720857 LMB720857:LMG720857 LVX720857:LWC720857 MFT720857:MFY720857 MPP720857:MPU720857 MZL720857:MZQ720857 NJH720857:NJM720857 NTD720857:NTI720857 OCZ720857:ODE720857 OMV720857:ONA720857 OWR720857:OWW720857 PGN720857:PGS720857 PQJ720857:PQO720857 QAF720857:QAK720857 QKB720857:QKG720857 QTX720857:QUC720857 RDT720857:RDY720857 RNP720857:RNU720857 RXL720857:RXQ720857 SHH720857:SHM720857 SRD720857:SRI720857 TAZ720857:TBE720857 TKV720857:TLA720857 TUR720857:TUW720857 UEN720857:UES720857 UOJ720857:UOO720857 UYF720857:UYK720857 VIB720857:VIG720857 VRX720857:VSC720857 WBT720857:WBY720857 WLP720857:WLU720857 WVL720857:WVQ720857 D786393:I786393 IZ786393:JE786393 SV786393:TA786393 ACR786393:ACW786393 AMN786393:AMS786393 AWJ786393:AWO786393 BGF786393:BGK786393 BQB786393:BQG786393 BZX786393:CAC786393 CJT786393:CJY786393 CTP786393:CTU786393 DDL786393:DDQ786393 DNH786393:DNM786393 DXD786393:DXI786393 EGZ786393:EHE786393 EQV786393:ERA786393 FAR786393:FAW786393 FKN786393:FKS786393 FUJ786393:FUO786393 GEF786393:GEK786393 GOB786393:GOG786393 GXX786393:GYC786393 HHT786393:HHY786393 HRP786393:HRU786393 IBL786393:IBQ786393 ILH786393:ILM786393 IVD786393:IVI786393 JEZ786393:JFE786393 JOV786393:JPA786393 JYR786393:JYW786393 KIN786393:KIS786393 KSJ786393:KSO786393 LCF786393:LCK786393 LMB786393:LMG786393 LVX786393:LWC786393 MFT786393:MFY786393 MPP786393:MPU786393 MZL786393:MZQ786393 NJH786393:NJM786393 NTD786393:NTI786393 OCZ786393:ODE786393 OMV786393:ONA786393 OWR786393:OWW786393 PGN786393:PGS786393 PQJ786393:PQO786393 QAF786393:QAK786393 QKB786393:QKG786393 QTX786393:QUC786393 RDT786393:RDY786393 RNP786393:RNU786393 RXL786393:RXQ786393 SHH786393:SHM786393 SRD786393:SRI786393 TAZ786393:TBE786393 TKV786393:TLA786393 TUR786393:TUW786393 UEN786393:UES786393 UOJ786393:UOO786393 UYF786393:UYK786393 VIB786393:VIG786393 VRX786393:VSC786393 WBT786393:WBY786393 WLP786393:WLU786393 WVL786393:WVQ786393 D851929:I851929 IZ851929:JE851929 SV851929:TA851929 ACR851929:ACW851929 AMN851929:AMS851929 AWJ851929:AWO851929 BGF851929:BGK851929 BQB851929:BQG851929 BZX851929:CAC851929 CJT851929:CJY851929 CTP851929:CTU851929 DDL851929:DDQ851929 DNH851929:DNM851929 DXD851929:DXI851929 EGZ851929:EHE851929 EQV851929:ERA851929 FAR851929:FAW851929 FKN851929:FKS851929 FUJ851929:FUO851929 GEF851929:GEK851929 GOB851929:GOG851929 GXX851929:GYC851929 HHT851929:HHY851929 HRP851929:HRU851929 IBL851929:IBQ851929 ILH851929:ILM851929 IVD851929:IVI851929 JEZ851929:JFE851929 JOV851929:JPA851929 JYR851929:JYW851929 KIN851929:KIS851929 KSJ851929:KSO851929 LCF851929:LCK851929 LMB851929:LMG851929 LVX851929:LWC851929 MFT851929:MFY851929 MPP851929:MPU851929 MZL851929:MZQ851929 NJH851929:NJM851929 NTD851929:NTI851929 OCZ851929:ODE851929 OMV851929:ONA851929 OWR851929:OWW851929 PGN851929:PGS851929 PQJ851929:PQO851929 QAF851929:QAK851929 QKB851929:QKG851929 QTX851929:QUC851929 RDT851929:RDY851929 RNP851929:RNU851929 RXL851929:RXQ851929 SHH851929:SHM851929 SRD851929:SRI851929 TAZ851929:TBE851929 TKV851929:TLA851929 TUR851929:TUW851929 UEN851929:UES851929 UOJ851929:UOO851929 UYF851929:UYK851929 VIB851929:VIG851929 VRX851929:VSC851929 WBT851929:WBY851929 WLP851929:WLU851929 WVL851929:WVQ851929 D917465:I917465 IZ917465:JE917465 SV917465:TA917465 ACR917465:ACW917465 AMN917465:AMS917465 AWJ917465:AWO917465 BGF917465:BGK917465 BQB917465:BQG917465 BZX917465:CAC917465 CJT917465:CJY917465 CTP917465:CTU917465 DDL917465:DDQ917465 DNH917465:DNM917465 DXD917465:DXI917465 EGZ917465:EHE917465 EQV917465:ERA917465 FAR917465:FAW917465 FKN917465:FKS917465 FUJ917465:FUO917465 GEF917465:GEK917465 GOB917465:GOG917465 GXX917465:GYC917465 HHT917465:HHY917465 HRP917465:HRU917465 IBL917465:IBQ917465 ILH917465:ILM917465 IVD917465:IVI917465 JEZ917465:JFE917465 JOV917465:JPA917465 JYR917465:JYW917465 KIN917465:KIS917465 KSJ917465:KSO917465 LCF917465:LCK917465 LMB917465:LMG917465 LVX917465:LWC917465 MFT917465:MFY917465 MPP917465:MPU917465 MZL917465:MZQ917465 NJH917465:NJM917465 NTD917465:NTI917465 OCZ917465:ODE917465 OMV917465:ONA917465 OWR917465:OWW917465 PGN917465:PGS917465 PQJ917465:PQO917465 QAF917465:QAK917465 QKB917465:QKG917465 QTX917465:QUC917465 RDT917465:RDY917465 RNP917465:RNU917465 RXL917465:RXQ917465 SHH917465:SHM917465 SRD917465:SRI917465 TAZ917465:TBE917465 TKV917465:TLA917465 TUR917465:TUW917465 UEN917465:UES917465 UOJ917465:UOO917465 UYF917465:UYK917465 VIB917465:VIG917465 VRX917465:VSC917465 WBT917465:WBY917465 WLP917465:WLU917465 WVL917465:WVQ917465 D983001:I983001 IZ983001:JE983001 SV983001:TA983001 ACR983001:ACW983001 AMN983001:AMS983001 AWJ983001:AWO983001 BGF983001:BGK983001 BQB983001:BQG983001 BZX983001:CAC983001 CJT983001:CJY983001 CTP983001:CTU983001 DDL983001:DDQ983001 DNH983001:DNM983001 DXD983001:DXI983001 EGZ983001:EHE983001 EQV983001:ERA983001 FAR983001:FAW983001 FKN983001:FKS983001 FUJ983001:FUO983001 GEF983001:GEK983001 GOB983001:GOG983001 GXX983001:GYC983001 HHT983001:HHY983001 HRP983001:HRU983001 IBL983001:IBQ983001 ILH983001:ILM983001 IVD983001:IVI983001 JEZ983001:JFE983001 JOV983001:JPA983001 JYR983001:JYW983001 KIN983001:KIS983001 KSJ983001:KSO983001 LCF983001:LCK983001 LMB983001:LMG983001 LVX983001:LWC983001 MFT983001:MFY983001 MPP983001:MPU983001 MZL983001:MZQ983001 NJH983001:NJM983001 NTD983001:NTI983001 OCZ983001:ODE983001 OMV983001:ONA983001 OWR983001:OWW983001 PGN983001:PGS983001 PQJ983001:PQO983001 QAF983001:QAK983001 QKB983001:QKG983001 QTX983001:QUC983001 RDT983001:RDY983001 RNP983001:RNU983001 RXL983001:RXQ983001 SHH983001:SHM983001 SRD983001:SRI983001 TAZ983001:TBE983001 TKV983001:TLA983001 TUR983001:TUW983001 UEN983001:UES983001 UOJ983001:UOO983001 UYF983001:UYK983001 VIB983001:VIG983001 VRX983001:VSC983001 WBT983001:WBY983001 WLP983001:WLU983001 WVL983001:WVQ983001 C65511 IY65511 SU65511 ACQ65511 AMM65511 AWI65511 BGE65511 BQA65511 BZW65511 CJS65511 CTO65511 DDK65511 DNG65511 DXC65511 EGY65511 EQU65511 FAQ65511 FKM65511 FUI65511 GEE65511 GOA65511 GXW65511 HHS65511 HRO65511 IBK65511 ILG65511 IVC65511 JEY65511 JOU65511 JYQ65511 KIM65511 KSI65511 LCE65511 LMA65511 LVW65511 MFS65511 MPO65511 MZK65511 NJG65511 NTC65511 OCY65511 OMU65511 OWQ65511 PGM65511 PQI65511 QAE65511 QKA65511 QTW65511 RDS65511 RNO65511 RXK65511 SHG65511 SRC65511 TAY65511 TKU65511 TUQ65511 UEM65511 UOI65511 UYE65511 VIA65511 VRW65511 WBS65511 WLO65511 WVK65511 C131047 IY131047 SU131047 ACQ131047 AMM131047 AWI131047 BGE131047 BQA131047 BZW131047 CJS131047 CTO131047 DDK131047 DNG131047 DXC131047 EGY131047 EQU131047 FAQ131047 FKM131047 FUI131047 GEE131047 GOA131047 GXW131047 HHS131047 HRO131047 IBK131047 ILG131047 IVC131047 JEY131047 JOU131047 JYQ131047 KIM131047 KSI131047 LCE131047 LMA131047 LVW131047 MFS131047 MPO131047 MZK131047 NJG131047 NTC131047 OCY131047 OMU131047 OWQ131047 PGM131047 PQI131047 QAE131047 QKA131047 QTW131047 RDS131047 RNO131047 RXK131047 SHG131047 SRC131047 TAY131047 TKU131047 TUQ131047 UEM131047 UOI131047 UYE131047 VIA131047 VRW131047 WBS131047 WLO131047 WVK131047 C196583 IY196583 SU196583 ACQ196583 AMM196583 AWI196583 BGE196583 BQA196583 BZW196583 CJS196583 CTO196583 DDK196583 DNG196583 DXC196583 EGY196583 EQU196583 FAQ196583 FKM196583 FUI196583 GEE196583 GOA196583 GXW196583 HHS196583 HRO196583 IBK196583 ILG196583 IVC196583 JEY196583 JOU196583 JYQ196583 KIM196583 KSI196583 LCE196583 LMA196583 LVW196583 MFS196583 MPO196583 MZK196583 NJG196583 NTC196583 OCY196583 OMU196583 OWQ196583 PGM196583 PQI196583 QAE196583 QKA196583 QTW196583 RDS196583 RNO196583 RXK196583 SHG196583 SRC196583 TAY196583 TKU196583 TUQ196583 UEM196583 UOI196583 UYE196583 VIA196583 VRW196583 WBS196583 WLO196583 WVK196583 C262119 IY262119 SU262119 ACQ262119 AMM262119 AWI262119 BGE262119 BQA262119 BZW262119 CJS262119 CTO262119 DDK262119 DNG262119 DXC262119 EGY262119 EQU262119 FAQ262119 FKM262119 FUI262119 GEE262119 GOA262119 GXW262119 HHS262119 HRO262119 IBK262119 ILG262119 IVC262119 JEY262119 JOU262119 JYQ262119 KIM262119 KSI262119 LCE262119 LMA262119 LVW262119 MFS262119 MPO262119 MZK262119 NJG262119 NTC262119 OCY262119 OMU262119 OWQ262119 PGM262119 PQI262119 QAE262119 QKA262119 QTW262119 RDS262119 RNO262119 RXK262119 SHG262119 SRC262119 TAY262119 TKU262119 TUQ262119 UEM262119 UOI262119 UYE262119 VIA262119 VRW262119 WBS262119 WLO262119 WVK262119 C327655 IY327655 SU327655 ACQ327655 AMM327655 AWI327655 BGE327655 BQA327655 BZW327655 CJS327655 CTO327655 DDK327655 DNG327655 DXC327655 EGY327655 EQU327655 FAQ327655 FKM327655 FUI327655 GEE327655 GOA327655 GXW327655 HHS327655 HRO327655 IBK327655 ILG327655 IVC327655 JEY327655 JOU327655 JYQ327655 KIM327655 KSI327655 LCE327655 LMA327655 LVW327655 MFS327655 MPO327655 MZK327655 NJG327655 NTC327655 OCY327655 OMU327655 OWQ327655 PGM327655 PQI327655 QAE327655 QKA327655 QTW327655 RDS327655 RNO327655 RXK327655 SHG327655 SRC327655 TAY327655 TKU327655 TUQ327655 UEM327655 UOI327655 UYE327655 VIA327655 VRW327655 WBS327655 WLO327655 WVK327655 C393191 IY393191 SU393191 ACQ393191 AMM393191 AWI393191 BGE393191 BQA393191 BZW393191 CJS393191 CTO393191 DDK393191 DNG393191 DXC393191 EGY393191 EQU393191 FAQ393191 FKM393191 FUI393191 GEE393191 GOA393191 GXW393191 HHS393191 HRO393191 IBK393191 ILG393191 IVC393191 JEY393191 JOU393191 JYQ393191 KIM393191 KSI393191 LCE393191 LMA393191 LVW393191 MFS393191 MPO393191 MZK393191 NJG393191 NTC393191 OCY393191 OMU393191 OWQ393191 PGM393191 PQI393191 QAE393191 QKA393191 QTW393191 RDS393191 RNO393191 RXK393191 SHG393191 SRC393191 TAY393191 TKU393191 TUQ393191 UEM393191 UOI393191 UYE393191 VIA393191 VRW393191 WBS393191 WLO393191 WVK393191 C458727 IY458727 SU458727 ACQ458727 AMM458727 AWI458727 BGE458727 BQA458727 BZW458727 CJS458727 CTO458727 DDK458727 DNG458727 DXC458727 EGY458727 EQU458727 FAQ458727 FKM458727 FUI458727 GEE458727 GOA458727 GXW458727 HHS458727 HRO458727 IBK458727 ILG458727 IVC458727 JEY458727 JOU458727 JYQ458727 KIM458727 KSI458727 LCE458727 LMA458727 LVW458727 MFS458727 MPO458727 MZK458727 NJG458727 NTC458727 OCY458727 OMU458727 OWQ458727 PGM458727 PQI458727 QAE458727 QKA458727 QTW458727 RDS458727 RNO458727 RXK458727 SHG458727 SRC458727 TAY458727 TKU458727 TUQ458727 UEM458727 UOI458727 UYE458727 VIA458727 VRW458727 WBS458727 WLO458727 WVK458727 C524263 IY524263 SU524263 ACQ524263 AMM524263 AWI524263 BGE524263 BQA524263 BZW524263 CJS524263 CTO524263 DDK524263 DNG524263 DXC524263 EGY524263 EQU524263 FAQ524263 FKM524263 FUI524263 GEE524263 GOA524263 GXW524263 HHS524263 HRO524263 IBK524263 ILG524263 IVC524263 JEY524263 JOU524263 JYQ524263 KIM524263 KSI524263 LCE524263 LMA524263 LVW524263 MFS524263 MPO524263 MZK524263 NJG524263 NTC524263 OCY524263 OMU524263 OWQ524263 PGM524263 PQI524263 QAE524263 QKA524263 QTW524263 RDS524263 RNO524263 RXK524263 SHG524263 SRC524263 TAY524263 TKU524263 TUQ524263 UEM524263 UOI524263 UYE524263 VIA524263 VRW524263 WBS524263 WLO524263 WVK524263 C589799 IY589799 SU589799 ACQ589799 AMM589799 AWI589799 BGE589799 BQA589799 BZW589799 CJS589799 CTO589799 DDK589799 DNG589799 DXC589799 EGY589799 EQU589799 FAQ589799 FKM589799 FUI589799 GEE589799 GOA589799 GXW589799 HHS589799 HRO589799 IBK589799 ILG589799 IVC589799 JEY589799 JOU589799 JYQ589799 KIM589799 KSI589799 LCE589799 LMA589799 LVW589799 MFS589799 MPO589799 MZK589799 NJG589799 NTC589799 OCY589799 OMU589799 OWQ589799 PGM589799 PQI589799 QAE589799 QKA589799 QTW589799 RDS589799 RNO589799 RXK589799 SHG589799 SRC589799 TAY589799 TKU589799 TUQ589799 UEM589799 UOI589799 UYE589799 VIA589799 VRW589799 WBS589799 WLO589799 WVK589799 C655335 IY655335 SU655335 ACQ655335 AMM655335 AWI655335 BGE655335 BQA655335 BZW655335 CJS655335 CTO655335 DDK655335 DNG655335 DXC655335 EGY655335 EQU655335 FAQ655335 FKM655335 FUI655335 GEE655335 GOA655335 GXW655335 HHS655335 HRO655335 IBK655335 ILG655335 IVC655335 JEY655335 JOU655335 JYQ655335 KIM655335 KSI655335 LCE655335 LMA655335 LVW655335 MFS655335 MPO655335 MZK655335 NJG655335 NTC655335 OCY655335 OMU655335 OWQ655335 PGM655335 PQI655335 QAE655335 QKA655335 QTW655335 RDS655335 RNO655335 RXK655335 SHG655335 SRC655335 TAY655335 TKU655335 TUQ655335 UEM655335 UOI655335 UYE655335 VIA655335 VRW655335 WBS655335 WLO655335 WVK655335 C720871 IY720871 SU720871 ACQ720871 AMM720871 AWI720871 BGE720871 BQA720871 BZW720871 CJS720871 CTO720871 DDK720871 DNG720871 DXC720871 EGY720871 EQU720871 FAQ720871 FKM720871 FUI720871 GEE720871 GOA720871 GXW720871 HHS720871 HRO720871 IBK720871 ILG720871 IVC720871 JEY720871 JOU720871 JYQ720871 KIM720871 KSI720871 LCE720871 LMA720871 LVW720871 MFS720871 MPO720871 MZK720871 NJG720871 NTC720871 OCY720871 OMU720871 OWQ720871 PGM720871 PQI720871 QAE720871 QKA720871 QTW720871 RDS720871 RNO720871 RXK720871 SHG720871 SRC720871 TAY720871 TKU720871 TUQ720871 UEM720871 UOI720871 UYE720871 VIA720871 VRW720871 WBS720871 WLO720871 WVK720871 C786407 IY786407 SU786407 ACQ786407 AMM786407 AWI786407 BGE786407 BQA786407 BZW786407 CJS786407 CTO786407 DDK786407 DNG786407 DXC786407 EGY786407 EQU786407 FAQ786407 FKM786407 FUI786407 GEE786407 GOA786407 GXW786407 HHS786407 HRO786407 IBK786407 ILG786407 IVC786407 JEY786407 JOU786407 JYQ786407 KIM786407 KSI786407 LCE786407 LMA786407 LVW786407 MFS786407 MPO786407 MZK786407 NJG786407 NTC786407 OCY786407 OMU786407 OWQ786407 PGM786407 PQI786407 QAE786407 QKA786407 QTW786407 RDS786407 RNO786407 RXK786407 SHG786407 SRC786407 TAY786407 TKU786407 TUQ786407 UEM786407 UOI786407 UYE786407 VIA786407 VRW786407 WBS786407 WLO786407 WVK786407 C851943 IY851943 SU851943 ACQ851943 AMM851943 AWI851943 BGE851943 BQA851943 BZW851943 CJS851943 CTO851943 DDK851943 DNG851943 DXC851943 EGY851943 EQU851943 FAQ851943 FKM851943 FUI851943 GEE851943 GOA851943 GXW851943 HHS851943 HRO851943 IBK851943 ILG851943 IVC851943 JEY851943 JOU851943 JYQ851943 KIM851943 KSI851943 LCE851943 LMA851943 LVW851943 MFS851943 MPO851943 MZK851943 NJG851943 NTC851943 OCY851943 OMU851943 OWQ851943 PGM851943 PQI851943 QAE851943 QKA851943 QTW851943 RDS851943 RNO851943 RXK851943 SHG851943 SRC851943 TAY851943 TKU851943 TUQ851943 UEM851943 UOI851943 UYE851943 VIA851943 VRW851943 WBS851943 WLO851943 WVK851943 C917479 IY917479 SU917479 ACQ917479 AMM917479 AWI917479 BGE917479 BQA917479 BZW917479 CJS917479 CTO917479 DDK917479 DNG917479 DXC917479 EGY917479 EQU917479 FAQ917479 FKM917479 FUI917479 GEE917479 GOA917479 GXW917479 HHS917479 HRO917479 IBK917479 ILG917479 IVC917479 JEY917479 JOU917479 JYQ917479 KIM917479 KSI917479 LCE917479 LMA917479 LVW917479 MFS917479 MPO917479 MZK917479 NJG917479 NTC917479 OCY917479 OMU917479 OWQ917479 PGM917479 PQI917479 QAE917479 QKA917479 QTW917479 RDS917479 RNO917479 RXK917479 SHG917479 SRC917479 TAY917479 TKU917479 TUQ917479 UEM917479 UOI917479 UYE917479 VIA917479 VRW917479 WBS917479 WLO917479 WVK917479 C983015 IY983015 SU983015 ACQ983015 AMM983015 AWI983015 BGE983015 BQA983015 BZW983015 CJS983015 CTO983015 DDK983015 DNG983015 DXC983015 EGY983015 EQU983015 FAQ983015 FKM983015 FUI983015 GEE983015 GOA983015 GXW983015 HHS983015 HRO983015 IBK983015 ILG983015 IVC983015 JEY983015 JOU983015 JYQ983015 KIM983015 KSI983015 LCE983015 LMA983015 LVW983015 MFS983015 MPO983015 MZK983015 NJG983015 NTC983015 OCY983015 OMU983015 OWQ983015 PGM983015 PQI983015 QAE983015 QKA983015 QTW983015 RDS983015 RNO983015 RXK983015 SHG983015 SRC983015 TAY983015 TKU983015 TUQ983015 UEM983015 UOI983015 UYE983015 VIA983015 VRW983015 WBS983015 WLO983015 WVK983015 C65513 IY65513 SU65513 ACQ65513 AMM65513 AWI65513 BGE65513 BQA65513 BZW65513 CJS65513 CTO65513 DDK65513 DNG65513 DXC65513 EGY65513 EQU65513 FAQ65513 FKM65513 FUI65513 GEE65513 GOA65513 GXW65513 HHS65513 HRO65513 IBK65513 ILG65513 IVC65513 JEY65513 JOU65513 JYQ65513 KIM65513 KSI65513 LCE65513 LMA65513 LVW65513 MFS65513 MPO65513 MZK65513 NJG65513 NTC65513 OCY65513 OMU65513 OWQ65513 PGM65513 PQI65513 QAE65513 QKA65513 QTW65513 RDS65513 RNO65513 RXK65513 SHG65513 SRC65513 TAY65513 TKU65513 TUQ65513 UEM65513 UOI65513 UYE65513 VIA65513 VRW65513 WBS65513 WLO65513 WVK65513 C131049 IY131049 SU131049 ACQ131049 AMM131049 AWI131049 BGE131049 BQA131049 BZW131049 CJS131049 CTO131049 DDK131049 DNG131049 DXC131049 EGY131049 EQU131049 FAQ131049 FKM131049 FUI131049 GEE131049 GOA131049 GXW131049 HHS131049 HRO131049 IBK131049 ILG131049 IVC131049 JEY131049 JOU131049 JYQ131049 KIM131049 KSI131049 LCE131049 LMA131049 LVW131049 MFS131049 MPO131049 MZK131049 NJG131049 NTC131049 OCY131049 OMU131049 OWQ131049 PGM131049 PQI131049 QAE131049 QKA131049 QTW131049 RDS131049 RNO131049 RXK131049 SHG131049 SRC131049 TAY131049 TKU131049 TUQ131049 UEM131049 UOI131049 UYE131049 VIA131049 VRW131049 WBS131049 WLO131049 WVK131049 C196585 IY196585 SU196585 ACQ196585 AMM196585 AWI196585 BGE196585 BQA196585 BZW196585 CJS196585 CTO196585 DDK196585 DNG196585 DXC196585 EGY196585 EQU196585 FAQ196585 FKM196585 FUI196585 GEE196585 GOA196585 GXW196585 HHS196585 HRO196585 IBK196585 ILG196585 IVC196585 JEY196585 JOU196585 JYQ196585 KIM196585 KSI196585 LCE196585 LMA196585 LVW196585 MFS196585 MPO196585 MZK196585 NJG196585 NTC196585 OCY196585 OMU196585 OWQ196585 PGM196585 PQI196585 QAE196585 QKA196585 QTW196585 RDS196585 RNO196585 RXK196585 SHG196585 SRC196585 TAY196585 TKU196585 TUQ196585 UEM196585 UOI196585 UYE196585 VIA196585 VRW196585 WBS196585 WLO196585 WVK196585 C262121 IY262121 SU262121 ACQ262121 AMM262121 AWI262121 BGE262121 BQA262121 BZW262121 CJS262121 CTO262121 DDK262121 DNG262121 DXC262121 EGY262121 EQU262121 FAQ262121 FKM262121 FUI262121 GEE262121 GOA262121 GXW262121 HHS262121 HRO262121 IBK262121 ILG262121 IVC262121 JEY262121 JOU262121 JYQ262121 KIM262121 KSI262121 LCE262121 LMA262121 LVW262121 MFS262121 MPO262121 MZK262121 NJG262121 NTC262121 OCY262121 OMU262121 OWQ262121 PGM262121 PQI262121 QAE262121 QKA262121 QTW262121 RDS262121 RNO262121 RXK262121 SHG262121 SRC262121 TAY262121 TKU262121 TUQ262121 UEM262121 UOI262121 UYE262121 VIA262121 VRW262121 WBS262121 WLO262121 WVK262121 C327657 IY327657 SU327657 ACQ327657 AMM327657 AWI327657 BGE327657 BQA327657 BZW327657 CJS327657 CTO327657 DDK327657 DNG327657 DXC327657 EGY327657 EQU327657 FAQ327657 FKM327657 FUI327657 GEE327657 GOA327657 GXW327657 HHS327657 HRO327657 IBK327657 ILG327657 IVC327657 JEY327657 JOU327657 JYQ327657 KIM327657 KSI327657 LCE327657 LMA327657 LVW327657 MFS327657 MPO327657 MZK327657 NJG327657 NTC327657 OCY327657 OMU327657 OWQ327657 PGM327657 PQI327657 QAE327657 QKA327657 QTW327657 RDS327657 RNO327657 RXK327657 SHG327657 SRC327657 TAY327657 TKU327657 TUQ327657 UEM327657 UOI327657 UYE327657 VIA327657 VRW327657 WBS327657 WLO327657 WVK327657 C393193 IY393193 SU393193 ACQ393193 AMM393193 AWI393193 BGE393193 BQA393193 BZW393193 CJS393193 CTO393193 DDK393193 DNG393193 DXC393193 EGY393193 EQU393193 FAQ393193 FKM393193 FUI393193 GEE393193 GOA393193 GXW393193 HHS393193 HRO393193 IBK393193 ILG393193 IVC393193 JEY393193 JOU393193 JYQ393193 KIM393193 KSI393193 LCE393193 LMA393193 LVW393193 MFS393193 MPO393193 MZK393193 NJG393193 NTC393193 OCY393193 OMU393193 OWQ393193 PGM393193 PQI393193 QAE393193 QKA393193 QTW393193 RDS393193 RNO393193 RXK393193 SHG393193 SRC393193 TAY393193 TKU393193 TUQ393193 UEM393193 UOI393193 UYE393193 VIA393193 VRW393193 WBS393193 WLO393193 WVK393193 C458729 IY458729 SU458729 ACQ458729 AMM458729 AWI458729 BGE458729 BQA458729 BZW458729 CJS458729 CTO458729 DDK458729 DNG458729 DXC458729 EGY458729 EQU458729 FAQ458729 FKM458729 FUI458729 GEE458729 GOA458729 GXW458729 HHS458729 HRO458729 IBK458729 ILG458729 IVC458729 JEY458729 JOU458729 JYQ458729 KIM458729 KSI458729 LCE458729 LMA458729 LVW458729 MFS458729 MPO458729 MZK458729 NJG458729 NTC458729 OCY458729 OMU458729 OWQ458729 PGM458729 PQI458729 QAE458729 QKA458729 QTW458729 RDS458729 RNO458729 RXK458729 SHG458729 SRC458729 TAY458729 TKU458729 TUQ458729 UEM458729 UOI458729 UYE458729 VIA458729 VRW458729 WBS458729 WLO458729 WVK458729 C524265 IY524265 SU524265 ACQ524265 AMM524265 AWI524265 BGE524265 BQA524265 BZW524265 CJS524265 CTO524265 DDK524265 DNG524265 DXC524265 EGY524265 EQU524265 FAQ524265 FKM524265 FUI524265 GEE524265 GOA524265 GXW524265 HHS524265 HRO524265 IBK524265 ILG524265 IVC524265 JEY524265 JOU524265 JYQ524265 KIM524265 KSI524265 LCE524265 LMA524265 LVW524265 MFS524265 MPO524265 MZK524265 NJG524265 NTC524265 OCY524265 OMU524265 OWQ524265 PGM524265 PQI524265 QAE524265 QKA524265 QTW524265 RDS524265 RNO524265 RXK524265 SHG524265 SRC524265 TAY524265 TKU524265 TUQ524265 UEM524265 UOI524265 UYE524265 VIA524265 VRW524265 WBS524265 WLO524265 WVK524265 C589801 IY589801 SU589801 ACQ589801 AMM589801 AWI589801 BGE589801 BQA589801 BZW589801 CJS589801 CTO589801 DDK589801 DNG589801 DXC589801 EGY589801 EQU589801 FAQ589801 FKM589801 FUI589801 GEE589801 GOA589801 GXW589801 HHS589801 HRO589801 IBK589801 ILG589801 IVC589801 JEY589801 JOU589801 JYQ589801 KIM589801 KSI589801 LCE589801 LMA589801 LVW589801 MFS589801 MPO589801 MZK589801 NJG589801 NTC589801 OCY589801 OMU589801 OWQ589801 PGM589801 PQI589801 QAE589801 QKA589801 QTW589801 RDS589801 RNO589801 RXK589801 SHG589801 SRC589801 TAY589801 TKU589801 TUQ589801 UEM589801 UOI589801 UYE589801 VIA589801 VRW589801 WBS589801 WLO589801 WVK589801 C655337 IY655337 SU655337 ACQ655337 AMM655337 AWI655337 BGE655337 BQA655337 BZW655337 CJS655337 CTO655337 DDK655337 DNG655337 DXC655337 EGY655337 EQU655337 FAQ655337 FKM655337 FUI655337 GEE655337 GOA655337 GXW655337 HHS655337 HRO655337 IBK655337 ILG655337 IVC655337 JEY655337 JOU655337 JYQ655337 KIM655337 KSI655337 LCE655337 LMA655337 LVW655337 MFS655337 MPO655337 MZK655337 NJG655337 NTC655337 OCY655337 OMU655337 OWQ655337 PGM655337 PQI655337 QAE655337 QKA655337 QTW655337 RDS655337 RNO655337 RXK655337 SHG655337 SRC655337 TAY655337 TKU655337 TUQ655337 UEM655337 UOI655337 UYE655337 VIA655337 VRW655337 WBS655337 WLO655337 WVK655337 C720873 IY720873 SU720873 ACQ720873 AMM720873 AWI720873 BGE720873 BQA720873 BZW720873 CJS720873 CTO720873 DDK720873 DNG720873 DXC720873 EGY720873 EQU720873 FAQ720873 FKM720873 FUI720873 GEE720873 GOA720873 GXW720873 HHS720873 HRO720873 IBK720873 ILG720873 IVC720873 JEY720873 JOU720873 JYQ720873 KIM720873 KSI720873 LCE720873 LMA720873 LVW720873 MFS720873 MPO720873 MZK720873 NJG720873 NTC720873 OCY720873 OMU720873 OWQ720873 PGM720873 PQI720873 QAE720873 QKA720873 QTW720873 RDS720873 RNO720873 RXK720873 SHG720873 SRC720873 TAY720873 TKU720873 TUQ720873 UEM720873 UOI720873 UYE720873 VIA720873 VRW720873 WBS720873 WLO720873 WVK720873 C786409 IY786409 SU786409 ACQ786409 AMM786409 AWI786409 BGE786409 BQA786409 BZW786409 CJS786409 CTO786409 DDK786409 DNG786409 DXC786409 EGY786409 EQU786409 FAQ786409 FKM786409 FUI786409 GEE786409 GOA786409 GXW786409 HHS786409 HRO786409 IBK786409 ILG786409 IVC786409 JEY786409 JOU786409 JYQ786409 KIM786409 KSI786409 LCE786409 LMA786409 LVW786409 MFS786409 MPO786409 MZK786409 NJG786409 NTC786409 OCY786409 OMU786409 OWQ786409 PGM786409 PQI786409 QAE786409 QKA786409 QTW786409 RDS786409 RNO786409 RXK786409 SHG786409 SRC786409 TAY786409 TKU786409 TUQ786409 UEM786409 UOI786409 UYE786409 VIA786409 VRW786409 WBS786409 WLO786409 WVK786409 C851945 IY851945 SU851945 ACQ851945 AMM851945 AWI851945 BGE851945 BQA851945 BZW851945 CJS851945 CTO851945 DDK851945 DNG851945 DXC851945 EGY851945 EQU851945 FAQ851945 FKM851945 FUI851945 GEE851945 GOA851945 GXW851945 HHS851945 HRO851945 IBK851945 ILG851945 IVC851945 JEY851945 JOU851945 JYQ851945 KIM851945 KSI851945 LCE851945 LMA851945 LVW851945 MFS851945 MPO851945 MZK851945 NJG851945 NTC851945 OCY851945 OMU851945 OWQ851945 PGM851945 PQI851945 QAE851945 QKA851945 QTW851945 RDS851945 RNO851945 RXK851945 SHG851945 SRC851945 TAY851945 TKU851945 TUQ851945 UEM851945 UOI851945 UYE851945 VIA851945 VRW851945 WBS851945 WLO851945 WVK851945 C917481 IY917481 SU917481 ACQ917481 AMM917481 AWI917481 BGE917481 BQA917481 BZW917481 CJS917481 CTO917481 DDK917481 DNG917481 DXC917481 EGY917481 EQU917481 FAQ917481 FKM917481 FUI917481 GEE917481 GOA917481 GXW917481 HHS917481 HRO917481 IBK917481 ILG917481 IVC917481 JEY917481 JOU917481 JYQ917481 KIM917481 KSI917481 LCE917481 LMA917481 LVW917481 MFS917481 MPO917481 MZK917481 NJG917481 NTC917481 OCY917481 OMU917481 OWQ917481 PGM917481 PQI917481 QAE917481 QKA917481 QTW917481 RDS917481 RNO917481 RXK917481 SHG917481 SRC917481 TAY917481 TKU917481 TUQ917481 UEM917481 UOI917481 UYE917481 VIA917481 VRW917481 WBS917481 WLO917481 WVK917481 C983017 IY983017 SU983017 ACQ983017 AMM983017 AWI983017 BGE983017 BQA983017 BZW983017 CJS983017 CTO983017 DDK983017 DNG983017 DXC983017 EGY983017 EQU983017 FAQ983017 FKM983017 FUI983017 GEE983017 GOA983017 GXW983017 HHS983017 HRO983017 IBK983017 ILG983017 IVC983017 JEY983017 JOU983017 JYQ983017 KIM983017 KSI983017 LCE983017 LMA983017 LVW983017 MFS983017 MPO983017 MZK983017 NJG983017 NTC983017 OCY983017 OMU983017 OWQ983017 PGM983017 PQI983017 QAE983017 QKA983017 QTW983017 RDS983017 RNO983017 RXK983017 SHG983017 SRC983017 TAY983017 TKU983017 TUQ983017 UEM983017 UOI983017 UYE983017 VIA983017 VRW983017 WBS983017 WLO983017 WVK983017 C65515 IY65515 SU65515 ACQ65515 AMM65515 AWI65515 BGE65515 BQA65515 BZW65515 CJS65515 CTO65515 DDK65515 DNG65515 DXC65515 EGY65515 EQU65515 FAQ65515 FKM65515 FUI65515 GEE65515 GOA65515 GXW65515 HHS65515 HRO65515 IBK65515 ILG65515 IVC65515 JEY65515 JOU65515 JYQ65515 KIM65515 KSI65515 LCE65515 LMA65515 LVW65515 MFS65515 MPO65515 MZK65515 NJG65515 NTC65515 OCY65515 OMU65515 OWQ65515 PGM65515 PQI65515 QAE65515 QKA65515 QTW65515 RDS65515 RNO65515 RXK65515 SHG65515 SRC65515 TAY65515 TKU65515 TUQ65515 UEM65515 UOI65515 UYE65515 VIA65515 VRW65515 WBS65515 WLO65515 WVK65515 C131051 IY131051 SU131051 ACQ131051 AMM131051 AWI131051 BGE131051 BQA131051 BZW131051 CJS131051 CTO131051 DDK131051 DNG131051 DXC131051 EGY131051 EQU131051 FAQ131051 FKM131051 FUI131051 GEE131051 GOA131051 GXW131051 HHS131051 HRO131051 IBK131051 ILG131051 IVC131051 JEY131051 JOU131051 JYQ131051 KIM131051 KSI131051 LCE131051 LMA131051 LVW131051 MFS131051 MPO131051 MZK131051 NJG131051 NTC131051 OCY131051 OMU131051 OWQ131051 PGM131051 PQI131051 QAE131051 QKA131051 QTW131051 RDS131051 RNO131051 RXK131051 SHG131051 SRC131051 TAY131051 TKU131051 TUQ131051 UEM131051 UOI131051 UYE131051 VIA131051 VRW131051 WBS131051 WLO131051 WVK131051 C196587 IY196587 SU196587 ACQ196587 AMM196587 AWI196587 BGE196587 BQA196587 BZW196587 CJS196587 CTO196587 DDK196587 DNG196587 DXC196587 EGY196587 EQU196587 FAQ196587 FKM196587 FUI196587 GEE196587 GOA196587 GXW196587 HHS196587 HRO196587 IBK196587 ILG196587 IVC196587 JEY196587 JOU196587 JYQ196587 KIM196587 KSI196587 LCE196587 LMA196587 LVW196587 MFS196587 MPO196587 MZK196587 NJG196587 NTC196587 OCY196587 OMU196587 OWQ196587 PGM196587 PQI196587 QAE196587 QKA196587 QTW196587 RDS196587 RNO196587 RXK196587 SHG196587 SRC196587 TAY196587 TKU196587 TUQ196587 UEM196587 UOI196587 UYE196587 VIA196587 VRW196587 WBS196587 WLO196587 WVK196587 C262123 IY262123 SU262123 ACQ262123 AMM262123 AWI262123 BGE262123 BQA262123 BZW262123 CJS262123 CTO262123 DDK262123 DNG262123 DXC262123 EGY262123 EQU262123 FAQ262123 FKM262123 FUI262123 GEE262123 GOA262123 GXW262123 HHS262123 HRO262123 IBK262123 ILG262123 IVC262123 JEY262123 JOU262123 JYQ262123 KIM262123 KSI262123 LCE262123 LMA262123 LVW262123 MFS262123 MPO262123 MZK262123 NJG262123 NTC262123 OCY262123 OMU262123 OWQ262123 PGM262123 PQI262123 QAE262123 QKA262123 QTW262123 RDS262123 RNO262123 RXK262123 SHG262123 SRC262123 TAY262123 TKU262123 TUQ262123 UEM262123 UOI262123 UYE262123 VIA262123 VRW262123 WBS262123 WLO262123 WVK262123 C327659 IY327659 SU327659 ACQ327659 AMM327659 AWI327659 BGE327659 BQA327659 BZW327659 CJS327659 CTO327659 DDK327659 DNG327659 DXC327659 EGY327659 EQU327659 FAQ327659 FKM327659 FUI327659 GEE327659 GOA327659 GXW327659 HHS327659 HRO327659 IBK327659 ILG327659 IVC327659 JEY327659 JOU327659 JYQ327659 KIM327659 KSI327659 LCE327659 LMA327659 LVW327659 MFS327659 MPO327659 MZK327659 NJG327659 NTC327659 OCY327659 OMU327659 OWQ327659 PGM327659 PQI327659 QAE327659 QKA327659 QTW327659 RDS327659 RNO327659 RXK327659 SHG327659 SRC327659 TAY327659 TKU327659 TUQ327659 UEM327659 UOI327659 UYE327659 VIA327659 VRW327659 WBS327659 WLO327659 WVK327659 C393195 IY393195 SU393195 ACQ393195 AMM393195 AWI393195 BGE393195 BQA393195 BZW393195 CJS393195 CTO393195 DDK393195 DNG393195 DXC393195 EGY393195 EQU393195 FAQ393195 FKM393195 FUI393195 GEE393195 GOA393195 GXW393195 HHS393195 HRO393195 IBK393195 ILG393195 IVC393195 JEY393195 JOU393195 JYQ393195 KIM393195 KSI393195 LCE393195 LMA393195 LVW393195 MFS393195 MPO393195 MZK393195 NJG393195 NTC393195 OCY393195 OMU393195 OWQ393195 PGM393195 PQI393195 QAE393195 QKA393195 QTW393195 RDS393195 RNO393195 RXK393195 SHG393195 SRC393195 TAY393195 TKU393195 TUQ393195 UEM393195 UOI393195 UYE393195 VIA393195 VRW393195 WBS393195 WLO393195 WVK393195 C458731 IY458731 SU458731 ACQ458731 AMM458731 AWI458731 BGE458731 BQA458731 BZW458731 CJS458731 CTO458731 DDK458731 DNG458731 DXC458731 EGY458731 EQU458731 FAQ458731 FKM458731 FUI458731 GEE458731 GOA458731 GXW458731 HHS458731 HRO458731 IBK458731 ILG458731 IVC458731 JEY458731 JOU458731 JYQ458731 KIM458731 KSI458731 LCE458731 LMA458731 LVW458731 MFS458731 MPO458731 MZK458731 NJG458731 NTC458731 OCY458731 OMU458731 OWQ458731 PGM458731 PQI458731 QAE458731 QKA458731 QTW458731 RDS458731 RNO458731 RXK458731 SHG458731 SRC458731 TAY458731 TKU458731 TUQ458731 UEM458731 UOI458731 UYE458731 VIA458731 VRW458731 WBS458731 WLO458731 WVK458731 C524267 IY524267 SU524267 ACQ524267 AMM524267 AWI524267 BGE524267 BQA524267 BZW524267 CJS524267 CTO524267 DDK524267 DNG524267 DXC524267 EGY524267 EQU524267 FAQ524267 FKM524267 FUI524267 GEE524267 GOA524267 GXW524267 HHS524267 HRO524267 IBK524267 ILG524267 IVC524267 JEY524267 JOU524267 JYQ524267 KIM524267 KSI524267 LCE524267 LMA524267 LVW524267 MFS524267 MPO524267 MZK524267 NJG524267 NTC524267 OCY524267 OMU524267 OWQ524267 PGM524267 PQI524267 QAE524267 QKA524267 QTW524267 RDS524267 RNO524267 RXK524267 SHG524267 SRC524267 TAY524267 TKU524267 TUQ524267 UEM524267 UOI524267 UYE524267 VIA524267 VRW524267 WBS524267 WLO524267 WVK524267 C589803 IY589803 SU589803 ACQ589803 AMM589803 AWI589803 BGE589803 BQA589803 BZW589803 CJS589803 CTO589803 DDK589803 DNG589803 DXC589803 EGY589803 EQU589803 FAQ589803 FKM589803 FUI589803 GEE589803 GOA589803 GXW589803 HHS589803 HRO589803 IBK589803 ILG589803 IVC589803 JEY589803 JOU589803 JYQ589803 KIM589803 KSI589803 LCE589803 LMA589803 LVW589803 MFS589803 MPO589803 MZK589803 NJG589803 NTC589803 OCY589803 OMU589803 OWQ589803 PGM589803 PQI589803 QAE589803 QKA589803 QTW589803 RDS589803 RNO589803 RXK589803 SHG589803 SRC589803 TAY589803 TKU589803 TUQ589803 UEM589803 UOI589803 UYE589803 VIA589803 VRW589803 WBS589803 WLO589803 WVK589803 C655339 IY655339 SU655339 ACQ655339 AMM655339 AWI655339 BGE655339 BQA655339 BZW655339 CJS655339 CTO655339 DDK655339 DNG655339 DXC655339 EGY655339 EQU655339 FAQ655339 FKM655339 FUI655339 GEE655339 GOA655339 GXW655339 HHS655339 HRO655339 IBK655339 ILG655339 IVC655339 JEY655339 JOU655339 JYQ655339 KIM655339 KSI655339 LCE655339 LMA655339 LVW655339 MFS655339 MPO655339 MZK655339 NJG655339 NTC655339 OCY655339 OMU655339 OWQ655339 PGM655339 PQI655339 QAE655339 QKA655339 QTW655339 RDS655339 RNO655339 RXK655339 SHG655339 SRC655339 TAY655339 TKU655339 TUQ655339 UEM655339 UOI655339 UYE655339 VIA655339 VRW655339 WBS655339 WLO655339 WVK655339 C720875 IY720875 SU720875 ACQ720875 AMM720875 AWI720875 BGE720875 BQA720875 BZW720875 CJS720875 CTO720875 DDK720875 DNG720875 DXC720875 EGY720875 EQU720875 FAQ720875 FKM720875 FUI720875 GEE720875 GOA720875 GXW720875 HHS720875 HRO720875 IBK720875 ILG720875 IVC720875 JEY720875 JOU720875 JYQ720875 KIM720875 KSI720875 LCE720875 LMA720875 LVW720875 MFS720875 MPO720875 MZK720875 NJG720875 NTC720875 OCY720875 OMU720875 OWQ720875 PGM720875 PQI720875 QAE720875 QKA720875 QTW720875 RDS720875 RNO720875 RXK720875 SHG720875 SRC720875 TAY720875 TKU720875 TUQ720875 UEM720875 UOI720875 UYE720875 VIA720875 VRW720875 WBS720875 WLO720875 WVK720875 C786411 IY786411 SU786411 ACQ786411 AMM786411 AWI786411 BGE786411 BQA786411 BZW786411 CJS786411 CTO786411 DDK786411 DNG786411 DXC786411 EGY786411 EQU786411 FAQ786411 FKM786411 FUI786411 GEE786411 GOA786411 GXW786411 HHS786411 HRO786411 IBK786411 ILG786411 IVC786411 JEY786411 JOU786411 JYQ786411 KIM786411 KSI786411 LCE786411 LMA786411 LVW786411 MFS786411 MPO786411 MZK786411 NJG786411 NTC786411 OCY786411 OMU786411 OWQ786411 PGM786411 PQI786411 QAE786411 QKA786411 QTW786411 RDS786411 RNO786411 RXK786411 SHG786411 SRC786411 TAY786411 TKU786411 TUQ786411 UEM786411 UOI786411 UYE786411 VIA786411 VRW786411 WBS786411 WLO786411 WVK786411 C851947 IY851947 SU851947 ACQ851947 AMM851947 AWI851947 BGE851947 BQA851947 BZW851947 CJS851947 CTO851947 DDK851947 DNG851947 DXC851947 EGY851947 EQU851947 FAQ851947 FKM851947 FUI851947 GEE851947 GOA851947 GXW851947 HHS851947 HRO851947 IBK851947 ILG851947 IVC851947 JEY851947 JOU851947 JYQ851947 KIM851947 KSI851947 LCE851947 LMA851947 LVW851947 MFS851947 MPO851947 MZK851947 NJG851947 NTC851947 OCY851947 OMU851947 OWQ851947 PGM851947 PQI851947 QAE851947 QKA851947 QTW851947 RDS851947 RNO851947 RXK851947 SHG851947 SRC851947 TAY851947 TKU851947 TUQ851947 UEM851947 UOI851947 UYE851947 VIA851947 VRW851947 WBS851947 WLO851947 WVK851947 C917483 IY917483 SU917483 ACQ917483 AMM917483 AWI917483 BGE917483 BQA917483 BZW917483 CJS917483 CTO917483 DDK917483 DNG917483 DXC917483 EGY917483 EQU917483 FAQ917483 FKM917483 FUI917483 GEE917483 GOA917483 GXW917483 HHS917483 HRO917483 IBK917483 ILG917483 IVC917483 JEY917483 JOU917483 JYQ917483 KIM917483 KSI917483 LCE917483 LMA917483 LVW917483 MFS917483 MPO917483 MZK917483 NJG917483 NTC917483 OCY917483 OMU917483 OWQ917483 PGM917483 PQI917483 QAE917483 QKA917483 QTW917483 RDS917483 RNO917483 RXK917483 SHG917483 SRC917483 TAY917483 TKU917483 TUQ917483 UEM917483 UOI917483 UYE917483 VIA917483 VRW917483 WBS917483 WLO917483 WVK917483 C983019 IY983019 SU983019 ACQ983019 AMM983019 AWI983019 BGE983019 BQA983019 BZW983019 CJS983019 CTO983019 DDK983019 DNG983019 DXC983019 EGY983019 EQU983019 FAQ983019 FKM983019 FUI983019 GEE983019 GOA983019 GXW983019 HHS983019 HRO983019 IBK983019 ILG983019 IVC983019 JEY983019 JOU983019 JYQ983019 KIM983019 KSI983019 LCE983019 LMA983019 LVW983019 MFS983019 MPO983019 MZK983019 NJG983019 NTC983019 OCY983019 OMU983019 OWQ983019 PGM983019 PQI983019 QAE983019 QKA983019 QTW983019 RDS983019 RNO983019 RXK983019 SHG983019 SRC983019 TAY983019 TKU983019 TUQ983019 UEM983019 UOI983019 UYE983019 VIA983019 VRW983019 WBS983019 WLO983019 WVK983019 WLP983013:WLU983013 D65509:I65509 IZ65509:JE65509 SV65509:TA65509 ACR65509:ACW65509 AMN65509:AMS65509 AWJ65509:AWO65509 BGF65509:BGK65509 BQB65509:BQG65509 BZX65509:CAC65509 CJT65509:CJY65509 CTP65509:CTU65509 DDL65509:DDQ65509 DNH65509:DNM65509 DXD65509:DXI65509 EGZ65509:EHE65509 EQV65509:ERA65509 FAR65509:FAW65509 FKN65509:FKS65509 FUJ65509:FUO65509 GEF65509:GEK65509 GOB65509:GOG65509 GXX65509:GYC65509 HHT65509:HHY65509 HRP65509:HRU65509 IBL65509:IBQ65509 ILH65509:ILM65509 IVD65509:IVI65509 JEZ65509:JFE65509 JOV65509:JPA65509 JYR65509:JYW65509 KIN65509:KIS65509 KSJ65509:KSO65509 LCF65509:LCK65509 LMB65509:LMG65509 LVX65509:LWC65509 MFT65509:MFY65509 MPP65509:MPU65509 MZL65509:MZQ65509 NJH65509:NJM65509 NTD65509:NTI65509 OCZ65509:ODE65509 OMV65509:ONA65509 OWR65509:OWW65509 PGN65509:PGS65509 PQJ65509:PQO65509 QAF65509:QAK65509 QKB65509:QKG65509 QTX65509:QUC65509 RDT65509:RDY65509 RNP65509:RNU65509 RXL65509:RXQ65509 SHH65509:SHM65509 SRD65509:SRI65509 TAZ65509:TBE65509 TKV65509:TLA65509 TUR65509:TUW65509 UEN65509:UES65509 UOJ65509:UOO65509 UYF65509:UYK65509 VIB65509:VIG65509 VRX65509:VSC65509 WBT65509:WBY65509 WLP65509:WLU65509 WVL65509:WVQ65509 D131045:I131045 IZ131045:JE131045 SV131045:TA131045 ACR131045:ACW131045 AMN131045:AMS131045 AWJ131045:AWO131045 BGF131045:BGK131045 BQB131045:BQG131045 BZX131045:CAC131045 CJT131045:CJY131045 CTP131045:CTU131045 DDL131045:DDQ131045 DNH131045:DNM131045 DXD131045:DXI131045 EGZ131045:EHE131045 EQV131045:ERA131045 FAR131045:FAW131045 FKN131045:FKS131045 FUJ131045:FUO131045 GEF131045:GEK131045 GOB131045:GOG131045 GXX131045:GYC131045 HHT131045:HHY131045 HRP131045:HRU131045 IBL131045:IBQ131045 ILH131045:ILM131045 IVD131045:IVI131045 JEZ131045:JFE131045 JOV131045:JPA131045 JYR131045:JYW131045 KIN131045:KIS131045 KSJ131045:KSO131045 LCF131045:LCK131045 LMB131045:LMG131045 LVX131045:LWC131045 MFT131045:MFY131045 MPP131045:MPU131045 MZL131045:MZQ131045 NJH131045:NJM131045 NTD131045:NTI131045 OCZ131045:ODE131045 OMV131045:ONA131045 OWR131045:OWW131045 PGN131045:PGS131045 PQJ131045:PQO131045 QAF131045:QAK131045 QKB131045:QKG131045 QTX131045:QUC131045 RDT131045:RDY131045 RNP131045:RNU131045 RXL131045:RXQ131045 SHH131045:SHM131045 SRD131045:SRI131045 TAZ131045:TBE131045 TKV131045:TLA131045 TUR131045:TUW131045 UEN131045:UES131045 UOJ131045:UOO131045 UYF131045:UYK131045 VIB131045:VIG131045 VRX131045:VSC131045 WBT131045:WBY131045 WLP131045:WLU131045 WVL131045:WVQ131045 D196581:I196581 IZ196581:JE196581 SV196581:TA196581 ACR196581:ACW196581 AMN196581:AMS196581 AWJ196581:AWO196581 BGF196581:BGK196581 BQB196581:BQG196581 BZX196581:CAC196581 CJT196581:CJY196581 CTP196581:CTU196581 DDL196581:DDQ196581 DNH196581:DNM196581 DXD196581:DXI196581 EGZ196581:EHE196581 EQV196581:ERA196581 FAR196581:FAW196581 FKN196581:FKS196581 FUJ196581:FUO196581 GEF196581:GEK196581 GOB196581:GOG196581 GXX196581:GYC196581 HHT196581:HHY196581 HRP196581:HRU196581 IBL196581:IBQ196581 ILH196581:ILM196581 IVD196581:IVI196581 JEZ196581:JFE196581 JOV196581:JPA196581 JYR196581:JYW196581 KIN196581:KIS196581 KSJ196581:KSO196581 LCF196581:LCK196581 LMB196581:LMG196581 LVX196581:LWC196581 MFT196581:MFY196581 MPP196581:MPU196581 MZL196581:MZQ196581 NJH196581:NJM196581 NTD196581:NTI196581 OCZ196581:ODE196581 OMV196581:ONA196581 OWR196581:OWW196581 PGN196581:PGS196581 PQJ196581:PQO196581 QAF196581:QAK196581 QKB196581:QKG196581 QTX196581:QUC196581 RDT196581:RDY196581 RNP196581:RNU196581 RXL196581:RXQ196581 SHH196581:SHM196581 SRD196581:SRI196581 TAZ196581:TBE196581 TKV196581:TLA196581 TUR196581:TUW196581 UEN196581:UES196581 UOJ196581:UOO196581 UYF196581:UYK196581 VIB196581:VIG196581 VRX196581:VSC196581 WBT196581:WBY196581 WLP196581:WLU196581 WVL196581:WVQ196581 D262117:I262117 IZ262117:JE262117 SV262117:TA262117 ACR262117:ACW262117 AMN262117:AMS262117 AWJ262117:AWO262117 BGF262117:BGK262117 BQB262117:BQG262117 BZX262117:CAC262117 CJT262117:CJY262117 CTP262117:CTU262117 DDL262117:DDQ262117 DNH262117:DNM262117 DXD262117:DXI262117 EGZ262117:EHE262117 EQV262117:ERA262117 FAR262117:FAW262117 FKN262117:FKS262117 FUJ262117:FUO262117 GEF262117:GEK262117 GOB262117:GOG262117 GXX262117:GYC262117 HHT262117:HHY262117 HRP262117:HRU262117 IBL262117:IBQ262117 ILH262117:ILM262117 IVD262117:IVI262117 JEZ262117:JFE262117 JOV262117:JPA262117 JYR262117:JYW262117 KIN262117:KIS262117 KSJ262117:KSO262117 LCF262117:LCK262117 LMB262117:LMG262117 LVX262117:LWC262117 MFT262117:MFY262117 MPP262117:MPU262117 MZL262117:MZQ262117 NJH262117:NJM262117 NTD262117:NTI262117 OCZ262117:ODE262117 OMV262117:ONA262117 OWR262117:OWW262117 PGN262117:PGS262117 PQJ262117:PQO262117 QAF262117:QAK262117 QKB262117:QKG262117 QTX262117:QUC262117 RDT262117:RDY262117 RNP262117:RNU262117 RXL262117:RXQ262117 SHH262117:SHM262117 SRD262117:SRI262117 TAZ262117:TBE262117 TKV262117:TLA262117 TUR262117:TUW262117 UEN262117:UES262117 UOJ262117:UOO262117 UYF262117:UYK262117 VIB262117:VIG262117 VRX262117:VSC262117 WBT262117:WBY262117 WLP262117:WLU262117 WVL262117:WVQ262117 D327653:I327653 IZ327653:JE327653 SV327653:TA327653 ACR327653:ACW327653 AMN327653:AMS327653 AWJ327653:AWO327653 BGF327653:BGK327653 BQB327653:BQG327653 BZX327653:CAC327653 CJT327653:CJY327653 CTP327653:CTU327653 DDL327653:DDQ327653 DNH327653:DNM327653 DXD327653:DXI327653 EGZ327653:EHE327653 EQV327653:ERA327653 FAR327653:FAW327653 FKN327653:FKS327653 FUJ327653:FUO327653 GEF327653:GEK327653 GOB327653:GOG327653 GXX327653:GYC327653 HHT327653:HHY327653 HRP327653:HRU327653 IBL327653:IBQ327653 ILH327653:ILM327653 IVD327653:IVI327653 JEZ327653:JFE327653 JOV327653:JPA327653 JYR327653:JYW327653 KIN327653:KIS327653 KSJ327653:KSO327653 LCF327653:LCK327653 LMB327653:LMG327653 LVX327653:LWC327653 MFT327653:MFY327653 MPP327653:MPU327653 MZL327653:MZQ327653 NJH327653:NJM327653 NTD327653:NTI327653 OCZ327653:ODE327653 OMV327653:ONA327653 OWR327653:OWW327653 PGN327653:PGS327653 PQJ327653:PQO327653 QAF327653:QAK327653 QKB327653:QKG327653 QTX327653:QUC327653 RDT327653:RDY327653 RNP327653:RNU327653 RXL327653:RXQ327653 SHH327653:SHM327653 SRD327653:SRI327653 TAZ327653:TBE327653 TKV327653:TLA327653 TUR327653:TUW327653 UEN327653:UES327653 UOJ327653:UOO327653 UYF327653:UYK327653 VIB327653:VIG327653 VRX327653:VSC327653 WBT327653:WBY327653 WLP327653:WLU327653 WVL327653:WVQ327653 D393189:I393189 IZ393189:JE393189 SV393189:TA393189 ACR393189:ACW393189 AMN393189:AMS393189 AWJ393189:AWO393189 BGF393189:BGK393189 BQB393189:BQG393189 BZX393189:CAC393189 CJT393189:CJY393189 CTP393189:CTU393189 DDL393189:DDQ393189 DNH393189:DNM393189 DXD393189:DXI393189 EGZ393189:EHE393189 EQV393189:ERA393189 FAR393189:FAW393189 FKN393189:FKS393189 FUJ393189:FUO393189 GEF393189:GEK393189 GOB393189:GOG393189 GXX393189:GYC393189 HHT393189:HHY393189 HRP393189:HRU393189 IBL393189:IBQ393189 ILH393189:ILM393189 IVD393189:IVI393189 JEZ393189:JFE393189 JOV393189:JPA393189 JYR393189:JYW393189 KIN393189:KIS393189 KSJ393189:KSO393189 LCF393189:LCK393189 LMB393189:LMG393189 LVX393189:LWC393189 MFT393189:MFY393189 MPP393189:MPU393189 MZL393189:MZQ393189 NJH393189:NJM393189 NTD393189:NTI393189 OCZ393189:ODE393189 OMV393189:ONA393189 OWR393189:OWW393189 PGN393189:PGS393189 PQJ393189:PQO393189 QAF393189:QAK393189 QKB393189:QKG393189 QTX393189:QUC393189 RDT393189:RDY393189 RNP393189:RNU393189 RXL393189:RXQ393189 SHH393189:SHM393189 SRD393189:SRI393189 TAZ393189:TBE393189 TKV393189:TLA393189 TUR393189:TUW393189 UEN393189:UES393189 UOJ393189:UOO393189 UYF393189:UYK393189 VIB393189:VIG393189 VRX393189:VSC393189 WBT393189:WBY393189 WLP393189:WLU393189 WVL393189:WVQ393189 D458725:I458725 IZ458725:JE458725 SV458725:TA458725 ACR458725:ACW458725 AMN458725:AMS458725 AWJ458725:AWO458725 BGF458725:BGK458725 BQB458725:BQG458725 BZX458725:CAC458725 CJT458725:CJY458725 CTP458725:CTU458725 DDL458725:DDQ458725 DNH458725:DNM458725 DXD458725:DXI458725 EGZ458725:EHE458725 EQV458725:ERA458725 FAR458725:FAW458725 FKN458725:FKS458725 FUJ458725:FUO458725 GEF458725:GEK458725 GOB458725:GOG458725 GXX458725:GYC458725 HHT458725:HHY458725 HRP458725:HRU458725 IBL458725:IBQ458725 ILH458725:ILM458725 IVD458725:IVI458725 JEZ458725:JFE458725 JOV458725:JPA458725 JYR458725:JYW458725 KIN458725:KIS458725 KSJ458725:KSO458725 LCF458725:LCK458725 LMB458725:LMG458725 LVX458725:LWC458725 MFT458725:MFY458725 MPP458725:MPU458725 MZL458725:MZQ458725 NJH458725:NJM458725 NTD458725:NTI458725 OCZ458725:ODE458725 OMV458725:ONA458725 OWR458725:OWW458725 PGN458725:PGS458725 PQJ458725:PQO458725 QAF458725:QAK458725 QKB458725:QKG458725 QTX458725:QUC458725 RDT458725:RDY458725 RNP458725:RNU458725 RXL458725:RXQ458725 SHH458725:SHM458725 SRD458725:SRI458725 TAZ458725:TBE458725 TKV458725:TLA458725 TUR458725:TUW458725 UEN458725:UES458725 UOJ458725:UOO458725 UYF458725:UYK458725 VIB458725:VIG458725 VRX458725:VSC458725 WBT458725:WBY458725 WLP458725:WLU458725 WVL458725:WVQ458725 D524261:I524261 IZ524261:JE524261 SV524261:TA524261 ACR524261:ACW524261 AMN524261:AMS524261 AWJ524261:AWO524261 BGF524261:BGK524261 BQB524261:BQG524261 BZX524261:CAC524261 CJT524261:CJY524261 CTP524261:CTU524261 DDL524261:DDQ524261 DNH524261:DNM524261 DXD524261:DXI524261 EGZ524261:EHE524261 EQV524261:ERA524261 FAR524261:FAW524261 FKN524261:FKS524261 FUJ524261:FUO524261 GEF524261:GEK524261 GOB524261:GOG524261 GXX524261:GYC524261 HHT524261:HHY524261 HRP524261:HRU524261 IBL524261:IBQ524261 ILH524261:ILM524261 IVD524261:IVI524261 JEZ524261:JFE524261 JOV524261:JPA524261 JYR524261:JYW524261 KIN524261:KIS524261 KSJ524261:KSO524261 LCF524261:LCK524261 LMB524261:LMG524261 LVX524261:LWC524261 MFT524261:MFY524261 MPP524261:MPU524261 MZL524261:MZQ524261 NJH524261:NJM524261 NTD524261:NTI524261 OCZ524261:ODE524261 OMV524261:ONA524261 OWR524261:OWW524261 PGN524261:PGS524261 PQJ524261:PQO524261 QAF524261:QAK524261 QKB524261:QKG524261 QTX524261:QUC524261 RDT524261:RDY524261 RNP524261:RNU524261 RXL524261:RXQ524261 SHH524261:SHM524261 SRD524261:SRI524261 TAZ524261:TBE524261 TKV524261:TLA524261 TUR524261:TUW524261 UEN524261:UES524261 UOJ524261:UOO524261 UYF524261:UYK524261 VIB524261:VIG524261 VRX524261:VSC524261 WBT524261:WBY524261 WLP524261:WLU524261 WVL524261:WVQ524261 D589797:I589797 IZ589797:JE589797 SV589797:TA589797 ACR589797:ACW589797 AMN589797:AMS589797 AWJ589797:AWO589797 BGF589797:BGK589797 BQB589797:BQG589797 BZX589797:CAC589797 CJT589797:CJY589797 CTP589797:CTU589797 DDL589797:DDQ589797 DNH589797:DNM589797 DXD589797:DXI589797 EGZ589797:EHE589797 EQV589797:ERA589797 FAR589797:FAW589797 FKN589797:FKS589797 FUJ589797:FUO589797 GEF589797:GEK589797 GOB589797:GOG589797 GXX589797:GYC589797 HHT589797:HHY589797 HRP589797:HRU589797 IBL589797:IBQ589797 ILH589797:ILM589797 IVD589797:IVI589797 JEZ589797:JFE589797 JOV589797:JPA589797 JYR589797:JYW589797 KIN589797:KIS589797 KSJ589797:KSO589797 LCF589797:LCK589797 LMB589797:LMG589797 LVX589797:LWC589797 MFT589797:MFY589797 MPP589797:MPU589797 MZL589797:MZQ589797 NJH589797:NJM589797 NTD589797:NTI589797 OCZ589797:ODE589797 OMV589797:ONA589797 OWR589797:OWW589797 PGN589797:PGS589797 PQJ589797:PQO589797 QAF589797:QAK589797 QKB589797:QKG589797 QTX589797:QUC589797 RDT589797:RDY589797 RNP589797:RNU589797 RXL589797:RXQ589797 SHH589797:SHM589797 SRD589797:SRI589797 TAZ589797:TBE589797 TKV589797:TLA589797 TUR589797:TUW589797 UEN589797:UES589797 UOJ589797:UOO589797 UYF589797:UYK589797 VIB589797:VIG589797 VRX589797:VSC589797 WBT589797:WBY589797 WLP589797:WLU589797 WVL589797:WVQ589797 D655333:I655333 IZ655333:JE655333 SV655333:TA655333 ACR655333:ACW655333 AMN655333:AMS655333 AWJ655333:AWO655333 BGF655333:BGK655333 BQB655333:BQG655333 BZX655333:CAC655333 CJT655333:CJY655333 CTP655333:CTU655333 DDL655333:DDQ655333 DNH655333:DNM655333 DXD655333:DXI655333 EGZ655333:EHE655333 EQV655333:ERA655333 FAR655333:FAW655333 FKN655333:FKS655333 FUJ655333:FUO655333 GEF655333:GEK655333 GOB655333:GOG655333 GXX655333:GYC655333 HHT655333:HHY655333 HRP655333:HRU655333 IBL655333:IBQ655333 ILH655333:ILM655333 IVD655333:IVI655333 JEZ655333:JFE655333 JOV655333:JPA655333 JYR655333:JYW655333 KIN655333:KIS655333 KSJ655333:KSO655333 LCF655333:LCK655333 LMB655333:LMG655333 LVX655333:LWC655333 MFT655333:MFY655333 MPP655333:MPU655333 MZL655333:MZQ655333 NJH655333:NJM655333 NTD655333:NTI655333 OCZ655333:ODE655333 OMV655333:ONA655333 OWR655333:OWW655333 PGN655333:PGS655333 PQJ655333:PQO655333 QAF655333:QAK655333 QKB655333:QKG655333 QTX655333:QUC655333 RDT655333:RDY655333 RNP655333:RNU655333 RXL655333:RXQ655333 SHH655333:SHM655333 SRD655333:SRI655333 TAZ655333:TBE655333 TKV655333:TLA655333 TUR655333:TUW655333 UEN655333:UES655333 UOJ655333:UOO655333 UYF655333:UYK655333 VIB655333:VIG655333 VRX655333:VSC655333 WBT655333:WBY655333 WLP655333:WLU655333 WVL655333:WVQ655333 D720869:I720869 IZ720869:JE720869 SV720869:TA720869 ACR720869:ACW720869 AMN720869:AMS720869 AWJ720869:AWO720869 BGF720869:BGK720869 BQB720869:BQG720869 BZX720869:CAC720869 CJT720869:CJY720869 CTP720869:CTU720869 DDL720869:DDQ720869 DNH720869:DNM720869 DXD720869:DXI720869 EGZ720869:EHE720869 EQV720869:ERA720869 FAR720869:FAW720869 FKN720869:FKS720869 FUJ720869:FUO720869 GEF720869:GEK720869 GOB720869:GOG720869 GXX720869:GYC720869 HHT720869:HHY720869 HRP720869:HRU720869 IBL720869:IBQ720869 ILH720869:ILM720869 IVD720869:IVI720869 JEZ720869:JFE720869 JOV720869:JPA720869 JYR720869:JYW720869 KIN720869:KIS720869 KSJ720869:KSO720869 LCF720869:LCK720869 LMB720869:LMG720869 LVX720869:LWC720869 MFT720869:MFY720869 MPP720869:MPU720869 MZL720869:MZQ720869 NJH720869:NJM720869 NTD720869:NTI720869 OCZ720869:ODE720869 OMV720869:ONA720869 OWR720869:OWW720869 PGN720869:PGS720869 PQJ720869:PQO720869 QAF720869:QAK720869 QKB720869:QKG720869 QTX720869:QUC720869 RDT720869:RDY720869 RNP720869:RNU720869 RXL720869:RXQ720869 SHH720869:SHM720869 SRD720869:SRI720869 TAZ720869:TBE720869 TKV720869:TLA720869 TUR720869:TUW720869 UEN720869:UES720869 UOJ720869:UOO720869 UYF720869:UYK720869 VIB720869:VIG720869 VRX720869:VSC720869 WBT720869:WBY720869 WLP720869:WLU720869 WVL720869:WVQ720869 D786405:I786405 IZ786405:JE786405 SV786405:TA786405 ACR786405:ACW786405 AMN786405:AMS786405 AWJ786405:AWO786405 BGF786405:BGK786405 BQB786405:BQG786405 BZX786405:CAC786405 CJT786405:CJY786405 CTP786405:CTU786405 DDL786405:DDQ786405 DNH786405:DNM786405 DXD786405:DXI786405 EGZ786405:EHE786405 EQV786405:ERA786405 FAR786405:FAW786405 FKN786405:FKS786405 FUJ786405:FUO786405 GEF786405:GEK786405 GOB786405:GOG786405 GXX786405:GYC786405 HHT786405:HHY786405 HRP786405:HRU786405 IBL786405:IBQ786405 ILH786405:ILM786405 IVD786405:IVI786405 JEZ786405:JFE786405 JOV786405:JPA786405 JYR786405:JYW786405 KIN786405:KIS786405 KSJ786405:KSO786405 LCF786405:LCK786405 LMB786405:LMG786405 LVX786405:LWC786405 MFT786405:MFY786405 MPP786405:MPU786405 MZL786405:MZQ786405 NJH786405:NJM786405 NTD786405:NTI786405 OCZ786405:ODE786405 OMV786405:ONA786405 OWR786405:OWW786405 PGN786405:PGS786405 PQJ786405:PQO786405 QAF786405:QAK786405 QKB786405:QKG786405 QTX786405:QUC786405 RDT786405:RDY786405 RNP786405:RNU786405 RXL786405:RXQ786405 SHH786405:SHM786405 SRD786405:SRI786405 TAZ786405:TBE786405 TKV786405:TLA786405 TUR786405:TUW786405 UEN786405:UES786405 UOJ786405:UOO786405 UYF786405:UYK786405 VIB786405:VIG786405 VRX786405:VSC786405 WBT786405:WBY786405 WLP786405:WLU786405 WVL786405:WVQ786405 D851941:I851941 IZ851941:JE851941 SV851941:TA851941 ACR851941:ACW851941 AMN851941:AMS851941 AWJ851941:AWO851941 BGF851941:BGK851941 BQB851941:BQG851941 BZX851941:CAC851941 CJT851941:CJY851941 CTP851941:CTU851941 DDL851941:DDQ851941 DNH851941:DNM851941 DXD851941:DXI851941 EGZ851941:EHE851941 EQV851941:ERA851941 FAR851941:FAW851941 FKN851941:FKS851941 FUJ851941:FUO851941 GEF851941:GEK851941 GOB851941:GOG851941 GXX851941:GYC851941 HHT851941:HHY851941 HRP851941:HRU851941 IBL851941:IBQ851941 ILH851941:ILM851941 IVD851941:IVI851941 JEZ851941:JFE851941 JOV851941:JPA851941 JYR851941:JYW851941 KIN851941:KIS851941 KSJ851941:KSO851941 LCF851941:LCK851941 LMB851941:LMG851941 LVX851941:LWC851941 MFT851941:MFY851941 MPP851941:MPU851941 MZL851941:MZQ851941 NJH851941:NJM851941 NTD851941:NTI851941 OCZ851941:ODE851941 OMV851941:ONA851941 OWR851941:OWW851941 PGN851941:PGS851941 PQJ851941:PQO851941 QAF851941:QAK851941 QKB851941:QKG851941 QTX851941:QUC851941 RDT851941:RDY851941 RNP851941:RNU851941 RXL851941:RXQ851941 SHH851941:SHM851941 SRD851941:SRI851941 TAZ851941:TBE851941 TKV851941:TLA851941 TUR851941:TUW851941 UEN851941:UES851941 UOJ851941:UOO851941 UYF851941:UYK851941 VIB851941:VIG851941 VRX851941:VSC851941 WBT851941:WBY851941 WLP851941:WLU851941 WVL851941:WVQ851941 D917477:I917477 IZ917477:JE917477 SV917477:TA917477 ACR917477:ACW917477 AMN917477:AMS917477 AWJ917477:AWO917477 BGF917477:BGK917477 BQB917477:BQG917477 BZX917477:CAC917477 CJT917477:CJY917477 CTP917477:CTU917477 DDL917477:DDQ917477 DNH917477:DNM917477 DXD917477:DXI917477 EGZ917477:EHE917477 EQV917477:ERA917477 FAR917477:FAW917477 FKN917477:FKS917477 FUJ917477:FUO917477 GEF917477:GEK917477 GOB917477:GOG917477 GXX917477:GYC917477 HHT917477:HHY917477 HRP917477:HRU917477 IBL917477:IBQ917477 ILH917477:ILM917477 IVD917477:IVI917477 JEZ917477:JFE917477 JOV917477:JPA917477 JYR917477:JYW917477 KIN917477:KIS917477 KSJ917477:KSO917477 LCF917477:LCK917477 LMB917477:LMG917477 LVX917477:LWC917477 MFT917477:MFY917477 MPP917477:MPU917477 MZL917477:MZQ917477 NJH917477:NJM917477 NTD917477:NTI917477 OCZ917477:ODE917477 OMV917477:ONA917477 OWR917477:OWW917477 PGN917477:PGS917477 PQJ917477:PQO917477 QAF917477:QAK917477 QKB917477:QKG917477 QTX917477:QUC917477 RDT917477:RDY917477 RNP917477:RNU917477 RXL917477:RXQ917477 SHH917477:SHM917477 SRD917477:SRI917477 TAZ917477:TBE917477 TKV917477:TLA917477 TUR917477:TUW917477 UEN917477:UES917477 UOJ917477:UOO917477 UYF917477:UYK917477 VIB917477:VIG917477 VRX917477:VSC917477 WBT917477:WBY917477 WLP917477:WLU917477 WVL917477:WVQ917477 D983013:I983013 IZ983013:JE983013 SV983013:TA983013 ACR983013:ACW983013 AMN983013:AMS983013 AWJ983013:AWO983013 BGF983013:BGK983013 BQB983013:BQG983013 BZX983013:CAC983013 CJT983013:CJY983013 CTP983013:CTU983013 DDL983013:DDQ983013 DNH983013:DNM983013 DXD983013:DXI983013 EGZ983013:EHE983013 EQV983013:ERA983013 FAR983013:FAW983013 FKN983013:FKS983013 FUJ983013:FUO983013 GEF983013:GEK983013 GOB983013:GOG983013 GXX983013:GYC983013 HHT983013:HHY983013 HRP983013:HRU983013 IBL983013:IBQ983013 ILH983013:ILM983013 IVD983013:IVI983013 JEZ983013:JFE983013 JOV983013:JPA983013 JYR983013:JYW983013 KIN983013:KIS983013 KSJ983013:KSO983013 LCF983013:LCK983013 LMB983013:LMG983013 LVX983013:LWC983013 MFT983013:MFY983013 MPP983013:MPU983013 MZL983013:MZQ983013 NJH983013:NJM983013 NTD983013:NTI983013 OCZ983013:ODE983013 OMV983013:ONA983013 OWR983013:OWW983013 PGN983013:PGS983013 PQJ983013:PQO983013 QAF983013:QAK983013 QKB983013:QKG983013 QTX983013:QUC983013 RDT983013:RDY983013 RNP983013:RNU983013 RXL983013:RXQ983013 SHH983013:SHM983013 SRD983013:SRI983013 TAZ983013:TBE983013 TKV983013:TLA983013 TUR983013:TUW983013 UEN983013:UES983013 UOJ983013:UOO983013 UYF983013:UYK983013 VIB983013:VIG983013 VRX983013:VSC983013 WBT983013:WBY983013 WVL983013:WVQ983013 E65527:I65527 JA65527:JE65527 SW65527:TA65527 ACS65527:ACW65527 AMO65527:AMS65527 AWK65527:AWO65527 BGG65527:BGK65527 BQC65527:BQG65527 BZY65527:CAC65527 CJU65527:CJY65527 CTQ65527:CTU65527 DDM65527:DDQ65527 DNI65527:DNM65527 DXE65527:DXI65527 EHA65527:EHE65527 EQW65527:ERA65527 FAS65527:FAW65527 FKO65527:FKS65527 FUK65527:FUO65527 GEG65527:GEK65527 GOC65527:GOG65527 GXY65527:GYC65527 HHU65527:HHY65527 HRQ65527:HRU65527 IBM65527:IBQ65527 ILI65527:ILM65527 IVE65527:IVI65527 JFA65527:JFE65527 JOW65527:JPA65527 JYS65527:JYW65527 KIO65527:KIS65527 KSK65527:KSO65527 LCG65527:LCK65527 LMC65527:LMG65527 LVY65527:LWC65527 MFU65527:MFY65527 MPQ65527:MPU65527 MZM65527:MZQ65527 NJI65527:NJM65527 NTE65527:NTI65527 ODA65527:ODE65527 OMW65527:ONA65527 OWS65527:OWW65527 PGO65527:PGS65527 PQK65527:PQO65527 QAG65527:QAK65527 QKC65527:QKG65527 QTY65527:QUC65527 RDU65527:RDY65527 RNQ65527:RNU65527 RXM65527:RXQ65527 SHI65527:SHM65527 SRE65527:SRI65527 TBA65527:TBE65527 TKW65527:TLA65527 TUS65527:TUW65527 UEO65527:UES65527 UOK65527:UOO65527 UYG65527:UYK65527 VIC65527:VIG65527 VRY65527:VSC65527 WBU65527:WBY65527 WLQ65527:WLU65527 WVM65527:WVQ65527 E131063:I131063 JA131063:JE131063 SW131063:TA131063 ACS131063:ACW131063 AMO131063:AMS131063 AWK131063:AWO131063 BGG131063:BGK131063 BQC131063:BQG131063 BZY131063:CAC131063 CJU131063:CJY131063 CTQ131063:CTU131063 DDM131063:DDQ131063 DNI131063:DNM131063 DXE131063:DXI131063 EHA131063:EHE131063 EQW131063:ERA131063 FAS131063:FAW131063 FKO131063:FKS131063 FUK131063:FUO131063 GEG131063:GEK131063 GOC131063:GOG131063 GXY131063:GYC131063 HHU131063:HHY131063 HRQ131063:HRU131063 IBM131063:IBQ131063 ILI131063:ILM131063 IVE131063:IVI131063 JFA131063:JFE131063 JOW131063:JPA131063 JYS131063:JYW131063 KIO131063:KIS131063 KSK131063:KSO131063 LCG131063:LCK131063 LMC131063:LMG131063 LVY131063:LWC131063 MFU131063:MFY131063 MPQ131063:MPU131063 MZM131063:MZQ131063 NJI131063:NJM131063 NTE131063:NTI131063 ODA131063:ODE131063 OMW131063:ONA131063 OWS131063:OWW131063 PGO131063:PGS131063 PQK131063:PQO131063 QAG131063:QAK131063 QKC131063:QKG131063 QTY131063:QUC131063 RDU131063:RDY131063 RNQ131063:RNU131063 RXM131063:RXQ131063 SHI131063:SHM131063 SRE131063:SRI131063 TBA131063:TBE131063 TKW131063:TLA131063 TUS131063:TUW131063 UEO131063:UES131063 UOK131063:UOO131063 UYG131063:UYK131063 VIC131063:VIG131063 VRY131063:VSC131063 WBU131063:WBY131063 WLQ131063:WLU131063 WVM131063:WVQ131063 E196599:I196599 JA196599:JE196599 SW196599:TA196599 ACS196599:ACW196599 AMO196599:AMS196599 AWK196599:AWO196599 BGG196599:BGK196599 BQC196599:BQG196599 BZY196599:CAC196599 CJU196599:CJY196599 CTQ196599:CTU196599 DDM196599:DDQ196599 DNI196599:DNM196599 DXE196599:DXI196599 EHA196599:EHE196599 EQW196599:ERA196599 FAS196599:FAW196599 FKO196599:FKS196599 FUK196599:FUO196599 GEG196599:GEK196599 GOC196599:GOG196599 GXY196599:GYC196599 HHU196599:HHY196599 HRQ196599:HRU196599 IBM196599:IBQ196599 ILI196599:ILM196599 IVE196599:IVI196599 JFA196599:JFE196599 JOW196599:JPA196599 JYS196599:JYW196599 KIO196599:KIS196599 KSK196599:KSO196599 LCG196599:LCK196599 LMC196599:LMG196599 LVY196599:LWC196599 MFU196599:MFY196599 MPQ196599:MPU196599 MZM196599:MZQ196599 NJI196599:NJM196599 NTE196599:NTI196599 ODA196599:ODE196599 OMW196599:ONA196599 OWS196599:OWW196599 PGO196599:PGS196599 PQK196599:PQO196599 QAG196599:QAK196599 QKC196599:QKG196599 QTY196599:QUC196599 RDU196599:RDY196599 RNQ196599:RNU196599 RXM196599:RXQ196599 SHI196599:SHM196599 SRE196599:SRI196599 TBA196599:TBE196599 TKW196599:TLA196599 TUS196599:TUW196599 UEO196599:UES196599 UOK196599:UOO196599 UYG196599:UYK196599 VIC196599:VIG196599 VRY196599:VSC196599 WBU196599:WBY196599 WLQ196599:WLU196599 WVM196599:WVQ196599 E262135:I262135 JA262135:JE262135 SW262135:TA262135 ACS262135:ACW262135 AMO262135:AMS262135 AWK262135:AWO262135 BGG262135:BGK262135 BQC262135:BQG262135 BZY262135:CAC262135 CJU262135:CJY262135 CTQ262135:CTU262135 DDM262135:DDQ262135 DNI262135:DNM262135 DXE262135:DXI262135 EHA262135:EHE262135 EQW262135:ERA262135 FAS262135:FAW262135 FKO262135:FKS262135 FUK262135:FUO262135 GEG262135:GEK262135 GOC262135:GOG262135 GXY262135:GYC262135 HHU262135:HHY262135 HRQ262135:HRU262135 IBM262135:IBQ262135 ILI262135:ILM262135 IVE262135:IVI262135 JFA262135:JFE262135 JOW262135:JPA262135 JYS262135:JYW262135 KIO262135:KIS262135 KSK262135:KSO262135 LCG262135:LCK262135 LMC262135:LMG262135 LVY262135:LWC262135 MFU262135:MFY262135 MPQ262135:MPU262135 MZM262135:MZQ262135 NJI262135:NJM262135 NTE262135:NTI262135 ODA262135:ODE262135 OMW262135:ONA262135 OWS262135:OWW262135 PGO262135:PGS262135 PQK262135:PQO262135 QAG262135:QAK262135 QKC262135:QKG262135 QTY262135:QUC262135 RDU262135:RDY262135 RNQ262135:RNU262135 RXM262135:RXQ262135 SHI262135:SHM262135 SRE262135:SRI262135 TBA262135:TBE262135 TKW262135:TLA262135 TUS262135:TUW262135 UEO262135:UES262135 UOK262135:UOO262135 UYG262135:UYK262135 VIC262135:VIG262135 VRY262135:VSC262135 WBU262135:WBY262135 WLQ262135:WLU262135 WVM262135:WVQ262135 E327671:I327671 JA327671:JE327671 SW327671:TA327671 ACS327671:ACW327671 AMO327671:AMS327671 AWK327671:AWO327671 BGG327671:BGK327671 BQC327671:BQG327671 BZY327671:CAC327671 CJU327671:CJY327671 CTQ327671:CTU327671 DDM327671:DDQ327671 DNI327671:DNM327671 DXE327671:DXI327671 EHA327671:EHE327671 EQW327671:ERA327671 FAS327671:FAW327671 FKO327671:FKS327671 FUK327671:FUO327671 GEG327671:GEK327671 GOC327671:GOG327671 GXY327671:GYC327671 HHU327671:HHY327671 HRQ327671:HRU327671 IBM327671:IBQ327671 ILI327671:ILM327671 IVE327671:IVI327671 JFA327671:JFE327671 JOW327671:JPA327671 JYS327671:JYW327671 KIO327671:KIS327671 KSK327671:KSO327671 LCG327671:LCK327671 LMC327671:LMG327671 LVY327671:LWC327671 MFU327671:MFY327671 MPQ327671:MPU327671 MZM327671:MZQ327671 NJI327671:NJM327671 NTE327671:NTI327671 ODA327671:ODE327671 OMW327671:ONA327671 OWS327671:OWW327671 PGO327671:PGS327671 PQK327671:PQO327671 QAG327671:QAK327671 QKC327671:QKG327671 QTY327671:QUC327671 RDU327671:RDY327671 RNQ327671:RNU327671 RXM327671:RXQ327671 SHI327671:SHM327671 SRE327671:SRI327671 TBA327671:TBE327671 TKW327671:TLA327671 TUS327671:TUW327671 UEO327671:UES327671 UOK327671:UOO327671 UYG327671:UYK327671 VIC327671:VIG327671 VRY327671:VSC327671 WBU327671:WBY327671 WLQ327671:WLU327671 WVM327671:WVQ327671 E393207:I393207 JA393207:JE393207 SW393207:TA393207 ACS393207:ACW393207 AMO393207:AMS393207 AWK393207:AWO393207 BGG393207:BGK393207 BQC393207:BQG393207 BZY393207:CAC393207 CJU393207:CJY393207 CTQ393207:CTU393207 DDM393207:DDQ393207 DNI393207:DNM393207 DXE393207:DXI393207 EHA393207:EHE393207 EQW393207:ERA393207 FAS393207:FAW393207 FKO393207:FKS393207 FUK393207:FUO393207 GEG393207:GEK393207 GOC393207:GOG393207 GXY393207:GYC393207 HHU393207:HHY393207 HRQ393207:HRU393207 IBM393207:IBQ393207 ILI393207:ILM393207 IVE393207:IVI393207 JFA393207:JFE393207 JOW393207:JPA393207 JYS393207:JYW393207 KIO393207:KIS393207 KSK393207:KSO393207 LCG393207:LCK393207 LMC393207:LMG393207 LVY393207:LWC393207 MFU393207:MFY393207 MPQ393207:MPU393207 MZM393207:MZQ393207 NJI393207:NJM393207 NTE393207:NTI393207 ODA393207:ODE393207 OMW393207:ONA393207 OWS393207:OWW393207 PGO393207:PGS393207 PQK393207:PQO393207 QAG393207:QAK393207 QKC393207:QKG393207 QTY393207:QUC393207 RDU393207:RDY393207 RNQ393207:RNU393207 RXM393207:RXQ393207 SHI393207:SHM393207 SRE393207:SRI393207 TBA393207:TBE393207 TKW393207:TLA393207 TUS393207:TUW393207 UEO393207:UES393207 UOK393207:UOO393207 UYG393207:UYK393207 VIC393207:VIG393207 VRY393207:VSC393207 WBU393207:WBY393207 WLQ393207:WLU393207 WVM393207:WVQ393207 E458743:I458743 JA458743:JE458743 SW458743:TA458743 ACS458743:ACW458743 AMO458743:AMS458743 AWK458743:AWO458743 BGG458743:BGK458743 BQC458743:BQG458743 BZY458743:CAC458743 CJU458743:CJY458743 CTQ458743:CTU458743 DDM458743:DDQ458743 DNI458743:DNM458743 DXE458743:DXI458743 EHA458743:EHE458743 EQW458743:ERA458743 FAS458743:FAW458743 FKO458743:FKS458743 FUK458743:FUO458743 GEG458743:GEK458743 GOC458743:GOG458743 GXY458743:GYC458743 HHU458743:HHY458743 HRQ458743:HRU458743 IBM458743:IBQ458743 ILI458743:ILM458743 IVE458743:IVI458743 JFA458743:JFE458743 JOW458743:JPA458743 JYS458743:JYW458743 KIO458743:KIS458743 KSK458743:KSO458743 LCG458743:LCK458743 LMC458743:LMG458743 LVY458743:LWC458743 MFU458743:MFY458743 MPQ458743:MPU458743 MZM458743:MZQ458743 NJI458743:NJM458743 NTE458743:NTI458743 ODA458743:ODE458743 OMW458743:ONA458743 OWS458743:OWW458743 PGO458743:PGS458743 PQK458743:PQO458743 QAG458743:QAK458743 QKC458743:QKG458743 QTY458743:QUC458743 RDU458743:RDY458743 RNQ458743:RNU458743 RXM458743:RXQ458743 SHI458743:SHM458743 SRE458743:SRI458743 TBA458743:TBE458743 TKW458743:TLA458743 TUS458743:TUW458743 UEO458743:UES458743 UOK458743:UOO458743 UYG458743:UYK458743 VIC458743:VIG458743 VRY458743:VSC458743 WBU458743:WBY458743 WLQ458743:WLU458743 WVM458743:WVQ458743 E524279:I524279 JA524279:JE524279 SW524279:TA524279 ACS524279:ACW524279 AMO524279:AMS524279 AWK524279:AWO524279 BGG524279:BGK524279 BQC524279:BQG524279 BZY524279:CAC524279 CJU524279:CJY524279 CTQ524279:CTU524279 DDM524279:DDQ524279 DNI524279:DNM524279 DXE524279:DXI524279 EHA524279:EHE524279 EQW524279:ERA524279 FAS524279:FAW524279 FKO524279:FKS524279 FUK524279:FUO524279 GEG524279:GEK524279 GOC524279:GOG524279 GXY524279:GYC524279 HHU524279:HHY524279 HRQ524279:HRU524279 IBM524279:IBQ524279 ILI524279:ILM524279 IVE524279:IVI524279 JFA524279:JFE524279 JOW524279:JPA524279 JYS524279:JYW524279 KIO524279:KIS524279 KSK524279:KSO524279 LCG524279:LCK524279 LMC524279:LMG524279 LVY524279:LWC524279 MFU524279:MFY524279 MPQ524279:MPU524279 MZM524279:MZQ524279 NJI524279:NJM524279 NTE524279:NTI524279 ODA524279:ODE524279 OMW524279:ONA524279 OWS524279:OWW524279 PGO524279:PGS524279 PQK524279:PQO524279 QAG524279:QAK524279 QKC524279:QKG524279 QTY524279:QUC524279 RDU524279:RDY524279 RNQ524279:RNU524279 RXM524279:RXQ524279 SHI524279:SHM524279 SRE524279:SRI524279 TBA524279:TBE524279 TKW524279:TLA524279 TUS524279:TUW524279 UEO524279:UES524279 UOK524279:UOO524279 UYG524279:UYK524279 VIC524279:VIG524279 VRY524279:VSC524279 WBU524279:WBY524279 WLQ524279:WLU524279 WVM524279:WVQ524279 E589815:I589815 JA589815:JE589815 SW589815:TA589815 ACS589815:ACW589815 AMO589815:AMS589815 AWK589815:AWO589815 BGG589815:BGK589815 BQC589815:BQG589815 BZY589815:CAC589815 CJU589815:CJY589815 CTQ589815:CTU589815 DDM589815:DDQ589815 DNI589815:DNM589815 DXE589815:DXI589815 EHA589815:EHE589815 EQW589815:ERA589815 FAS589815:FAW589815 FKO589815:FKS589815 FUK589815:FUO589815 GEG589815:GEK589815 GOC589815:GOG589815 GXY589815:GYC589815 HHU589815:HHY589815 HRQ589815:HRU589815 IBM589815:IBQ589815 ILI589815:ILM589815 IVE589815:IVI589815 JFA589815:JFE589815 JOW589815:JPA589815 JYS589815:JYW589815 KIO589815:KIS589815 KSK589815:KSO589815 LCG589815:LCK589815 LMC589815:LMG589815 LVY589815:LWC589815 MFU589815:MFY589815 MPQ589815:MPU589815 MZM589815:MZQ589815 NJI589815:NJM589815 NTE589815:NTI589815 ODA589815:ODE589815 OMW589815:ONA589815 OWS589815:OWW589815 PGO589815:PGS589815 PQK589815:PQO589815 QAG589815:QAK589815 QKC589815:QKG589815 QTY589815:QUC589815 RDU589815:RDY589815 RNQ589815:RNU589815 RXM589815:RXQ589815 SHI589815:SHM589815 SRE589815:SRI589815 TBA589815:TBE589815 TKW589815:TLA589815 TUS589815:TUW589815 UEO589815:UES589815 UOK589815:UOO589815 UYG589815:UYK589815 VIC589815:VIG589815 VRY589815:VSC589815 WBU589815:WBY589815 WLQ589815:WLU589815 WVM589815:WVQ589815 E655351:I655351 JA655351:JE655351 SW655351:TA655351 ACS655351:ACW655351 AMO655351:AMS655351 AWK655351:AWO655351 BGG655351:BGK655351 BQC655351:BQG655351 BZY655351:CAC655351 CJU655351:CJY655351 CTQ655351:CTU655351 DDM655351:DDQ655351 DNI655351:DNM655351 DXE655351:DXI655351 EHA655351:EHE655351 EQW655351:ERA655351 FAS655351:FAW655351 FKO655351:FKS655351 FUK655351:FUO655351 GEG655351:GEK655351 GOC655351:GOG655351 GXY655351:GYC655351 HHU655351:HHY655351 HRQ655351:HRU655351 IBM655351:IBQ655351 ILI655351:ILM655351 IVE655351:IVI655351 JFA655351:JFE655351 JOW655351:JPA655351 JYS655351:JYW655351 KIO655351:KIS655351 KSK655351:KSO655351 LCG655351:LCK655351 LMC655351:LMG655351 LVY655351:LWC655351 MFU655351:MFY655351 MPQ655351:MPU655351 MZM655351:MZQ655351 NJI655351:NJM655351 NTE655351:NTI655351 ODA655351:ODE655351 OMW655351:ONA655351 OWS655351:OWW655351 PGO655351:PGS655351 PQK655351:PQO655351 QAG655351:QAK655351 QKC655351:QKG655351 QTY655351:QUC655351 RDU655351:RDY655351 RNQ655351:RNU655351 RXM655351:RXQ655351 SHI655351:SHM655351 SRE655351:SRI655351 TBA655351:TBE655351 TKW655351:TLA655351 TUS655351:TUW655351 UEO655351:UES655351 UOK655351:UOO655351 UYG655351:UYK655351 VIC655351:VIG655351 VRY655351:VSC655351 WBU655351:WBY655351 WLQ655351:WLU655351 WVM655351:WVQ655351 E720887:I720887 JA720887:JE720887 SW720887:TA720887 ACS720887:ACW720887 AMO720887:AMS720887 AWK720887:AWO720887 BGG720887:BGK720887 BQC720887:BQG720887 BZY720887:CAC720887 CJU720887:CJY720887 CTQ720887:CTU720887 DDM720887:DDQ720887 DNI720887:DNM720887 DXE720887:DXI720887 EHA720887:EHE720887 EQW720887:ERA720887 FAS720887:FAW720887 FKO720887:FKS720887 FUK720887:FUO720887 GEG720887:GEK720887 GOC720887:GOG720887 GXY720887:GYC720887 HHU720887:HHY720887 HRQ720887:HRU720887 IBM720887:IBQ720887 ILI720887:ILM720887 IVE720887:IVI720887 JFA720887:JFE720887 JOW720887:JPA720887 JYS720887:JYW720887 KIO720887:KIS720887 KSK720887:KSO720887 LCG720887:LCK720887 LMC720887:LMG720887 LVY720887:LWC720887 MFU720887:MFY720887 MPQ720887:MPU720887 MZM720887:MZQ720887 NJI720887:NJM720887 NTE720887:NTI720887 ODA720887:ODE720887 OMW720887:ONA720887 OWS720887:OWW720887 PGO720887:PGS720887 PQK720887:PQO720887 QAG720887:QAK720887 QKC720887:QKG720887 QTY720887:QUC720887 RDU720887:RDY720887 RNQ720887:RNU720887 RXM720887:RXQ720887 SHI720887:SHM720887 SRE720887:SRI720887 TBA720887:TBE720887 TKW720887:TLA720887 TUS720887:TUW720887 UEO720887:UES720887 UOK720887:UOO720887 UYG720887:UYK720887 VIC720887:VIG720887 VRY720887:VSC720887 WBU720887:WBY720887 WLQ720887:WLU720887 WVM720887:WVQ720887 E786423:I786423 JA786423:JE786423 SW786423:TA786423 ACS786423:ACW786423 AMO786423:AMS786423 AWK786423:AWO786423 BGG786423:BGK786423 BQC786423:BQG786423 BZY786423:CAC786423 CJU786423:CJY786423 CTQ786423:CTU786423 DDM786423:DDQ786423 DNI786423:DNM786423 DXE786423:DXI786423 EHA786423:EHE786423 EQW786423:ERA786423 FAS786423:FAW786423 FKO786423:FKS786423 FUK786423:FUO786423 GEG786423:GEK786423 GOC786423:GOG786423 GXY786423:GYC786423 HHU786423:HHY786423 HRQ786423:HRU786423 IBM786423:IBQ786423 ILI786423:ILM786423 IVE786423:IVI786423 JFA786423:JFE786423 JOW786423:JPA786423 JYS786423:JYW786423 KIO786423:KIS786423 KSK786423:KSO786423 LCG786423:LCK786423 LMC786423:LMG786423 LVY786423:LWC786423 MFU786423:MFY786423 MPQ786423:MPU786423 MZM786423:MZQ786423 NJI786423:NJM786423 NTE786423:NTI786423 ODA786423:ODE786423 OMW786423:ONA786423 OWS786423:OWW786423 PGO786423:PGS786423 PQK786423:PQO786423 QAG786423:QAK786423 QKC786423:QKG786423 QTY786423:QUC786423 RDU786423:RDY786423 RNQ786423:RNU786423 RXM786423:RXQ786423 SHI786423:SHM786423 SRE786423:SRI786423 TBA786423:TBE786423 TKW786423:TLA786423 TUS786423:TUW786423 UEO786423:UES786423 UOK786423:UOO786423 UYG786423:UYK786423 VIC786423:VIG786423 VRY786423:VSC786423 WBU786423:WBY786423 WLQ786423:WLU786423 WVM786423:WVQ786423 E851959:I851959 JA851959:JE851959 SW851959:TA851959 ACS851959:ACW851959 AMO851959:AMS851959 AWK851959:AWO851959 BGG851959:BGK851959 BQC851959:BQG851959 BZY851959:CAC851959 CJU851959:CJY851959 CTQ851959:CTU851959 DDM851959:DDQ851959 DNI851959:DNM851959 DXE851959:DXI851959 EHA851959:EHE851959 EQW851959:ERA851959 FAS851959:FAW851959 FKO851959:FKS851959 FUK851959:FUO851959 GEG851959:GEK851959 GOC851959:GOG851959 GXY851959:GYC851959 HHU851959:HHY851959 HRQ851959:HRU851959 IBM851959:IBQ851959 ILI851959:ILM851959 IVE851959:IVI851959 JFA851959:JFE851959 JOW851959:JPA851959 JYS851959:JYW851959 KIO851959:KIS851959 KSK851959:KSO851959 LCG851959:LCK851959 LMC851959:LMG851959 LVY851959:LWC851959 MFU851959:MFY851959 MPQ851959:MPU851959 MZM851959:MZQ851959 NJI851959:NJM851959 NTE851959:NTI851959 ODA851959:ODE851959 OMW851959:ONA851959 OWS851959:OWW851959 PGO851959:PGS851959 PQK851959:PQO851959 QAG851959:QAK851959 QKC851959:QKG851959 QTY851959:QUC851959 RDU851959:RDY851959 RNQ851959:RNU851959 RXM851959:RXQ851959 SHI851959:SHM851959 SRE851959:SRI851959 TBA851959:TBE851959 TKW851959:TLA851959 TUS851959:TUW851959 UEO851959:UES851959 UOK851959:UOO851959 UYG851959:UYK851959 VIC851959:VIG851959 VRY851959:VSC851959 WBU851959:WBY851959 WLQ851959:WLU851959 WVM851959:WVQ851959 E917495:I917495 JA917495:JE917495 SW917495:TA917495 ACS917495:ACW917495 AMO917495:AMS917495 AWK917495:AWO917495 BGG917495:BGK917495 BQC917495:BQG917495 BZY917495:CAC917495 CJU917495:CJY917495 CTQ917495:CTU917495 DDM917495:DDQ917495 DNI917495:DNM917495 DXE917495:DXI917495 EHA917495:EHE917495 EQW917495:ERA917495 FAS917495:FAW917495 FKO917495:FKS917495 FUK917495:FUO917495 GEG917495:GEK917495 GOC917495:GOG917495 GXY917495:GYC917495 HHU917495:HHY917495 HRQ917495:HRU917495 IBM917495:IBQ917495 ILI917495:ILM917495 IVE917495:IVI917495 JFA917495:JFE917495 JOW917495:JPA917495 JYS917495:JYW917495 KIO917495:KIS917495 KSK917495:KSO917495 LCG917495:LCK917495 LMC917495:LMG917495 LVY917495:LWC917495 MFU917495:MFY917495 MPQ917495:MPU917495 MZM917495:MZQ917495 NJI917495:NJM917495 NTE917495:NTI917495 ODA917495:ODE917495 OMW917495:ONA917495 OWS917495:OWW917495 PGO917495:PGS917495 PQK917495:PQO917495 QAG917495:QAK917495 QKC917495:QKG917495 QTY917495:QUC917495 RDU917495:RDY917495 RNQ917495:RNU917495 RXM917495:RXQ917495 SHI917495:SHM917495 SRE917495:SRI917495 TBA917495:TBE917495 TKW917495:TLA917495 TUS917495:TUW917495 UEO917495:UES917495 UOK917495:UOO917495 UYG917495:UYK917495 VIC917495:VIG917495 VRY917495:VSC917495 WBU917495:WBY917495 WLQ917495:WLU917495 WVM917495:WVQ917495 E983031:I983031 JA983031:JE983031 SW983031:TA983031 ACS983031:ACW983031 AMO983031:AMS983031 AWK983031:AWO983031 BGG983031:BGK983031 BQC983031:BQG983031 BZY983031:CAC983031 CJU983031:CJY983031 CTQ983031:CTU983031 DDM983031:DDQ983031 DNI983031:DNM983031 DXE983031:DXI983031 EHA983031:EHE983031 EQW983031:ERA983031 FAS983031:FAW983031 FKO983031:FKS983031 FUK983031:FUO983031 GEG983031:GEK983031 GOC983031:GOG983031 GXY983031:GYC983031 HHU983031:HHY983031 HRQ983031:HRU983031 IBM983031:IBQ983031 ILI983031:ILM983031 IVE983031:IVI983031 JFA983031:JFE983031 JOW983031:JPA983031 JYS983031:JYW983031 KIO983031:KIS983031 KSK983031:KSO983031 LCG983031:LCK983031 LMC983031:LMG983031 LVY983031:LWC983031 MFU983031:MFY983031 MPQ983031:MPU983031 MZM983031:MZQ983031 NJI983031:NJM983031 NTE983031:NTI983031 ODA983031:ODE983031 OMW983031:ONA983031 OWS983031:OWW983031 PGO983031:PGS983031 PQK983031:PQO983031 QAG983031:QAK983031 QKC983031:QKG983031 QTY983031:QUC983031 RDU983031:RDY983031 RNQ983031:RNU983031 RXM983031:RXQ983031 SHI983031:SHM983031 SRE983031:SRI983031 TBA983031:TBE983031 TKW983031:TLA983031 TUS983031:TUW983031 UEO983031:UES983031 UOK983031:UOO983031 UYG983031:UYK983031 VIC983031:VIG983031 VRY983031:VSC983031 WBU983031:WBY983031 WLQ983031:WLU983031 WVM983031:WVQ983031 I65537:I65541 JE65537:JE65541 TA65537:TA65541 ACW65537:ACW65541 AMS65537:AMS65541 AWO65537:AWO65541 BGK65537:BGK65541 BQG65537:BQG65541 CAC65537:CAC65541 CJY65537:CJY65541 CTU65537:CTU65541 DDQ65537:DDQ65541 DNM65537:DNM65541 DXI65537:DXI65541 EHE65537:EHE65541 ERA65537:ERA65541 FAW65537:FAW65541 FKS65537:FKS65541 FUO65537:FUO65541 GEK65537:GEK65541 GOG65537:GOG65541 GYC65537:GYC65541 HHY65537:HHY65541 HRU65537:HRU65541 IBQ65537:IBQ65541 ILM65537:ILM65541 IVI65537:IVI65541 JFE65537:JFE65541 JPA65537:JPA65541 JYW65537:JYW65541 KIS65537:KIS65541 KSO65537:KSO65541 LCK65537:LCK65541 LMG65537:LMG65541 LWC65537:LWC65541 MFY65537:MFY65541 MPU65537:MPU65541 MZQ65537:MZQ65541 NJM65537:NJM65541 NTI65537:NTI65541 ODE65537:ODE65541 ONA65537:ONA65541 OWW65537:OWW65541 PGS65537:PGS65541 PQO65537:PQO65541 QAK65537:QAK65541 QKG65537:QKG65541 QUC65537:QUC65541 RDY65537:RDY65541 RNU65537:RNU65541 RXQ65537:RXQ65541 SHM65537:SHM65541 SRI65537:SRI65541 TBE65537:TBE65541 TLA65537:TLA65541 TUW65537:TUW65541 UES65537:UES65541 UOO65537:UOO65541 UYK65537:UYK65541 VIG65537:VIG65541 VSC65537:VSC65541 WBY65537:WBY65541 WLU65537:WLU65541 WVQ65537:WVQ65541 I131073:I131077 JE131073:JE131077 TA131073:TA131077 ACW131073:ACW131077 AMS131073:AMS131077 AWO131073:AWO131077 BGK131073:BGK131077 BQG131073:BQG131077 CAC131073:CAC131077 CJY131073:CJY131077 CTU131073:CTU131077 DDQ131073:DDQ131077 DNM131073:DNM131077 DXI131073:DXI131077 EHE131073:EHE131077 ERA131073:ERA131077 FAW131073:FAW131077 FKS131073:FKS131077 FUO131073:FUO131077 GEK131073:GEK131077 GOG131073:GOG131077 GYC131073:GYC131077 HHY131073:HHY131077 HRU131073:HRU131077 IBQ131073:IBQ131077 ILM131073:ILM131077 IVI131073:IVI131077 JFE131073:JFE131077 JPA131073:JPA131077 JYW131073:JYW131077 KIS131073:KIS131077 KSO131073:KSO131077 LCK131073:LCK131077 LMG131073:LMG131077 LWC131073:LWC131077 MFY131073:MFY131077 MPU131073:MPU131077 MZQ131073:MZQ131077 NJM131073:NJM131077 NTI131073:NTI131077 ODE131073:ODE131077 ONA131073:ONA131077 OWW131073:OWW131077 PGS131073:PGS131077 PQO131073:PQO131077 QAK131073:QAK131077 QKG131073:QKG131077 QUC131073:QUC131077 RDY131073:RDY131077 RNU131073:RNU131077 RXQ131073:RXQ131077 SHM131073:SHM131077 SRI131073:SRI131077 TBE131073:TBE131077 TLA131073:TLA131077 TUW131073:TUW131077 UES131073:UES131077 UOO131073:UOO131077 UYK131073:UYK131077 VIG131073:VIG131077 VSC131073:VSC131077 WBY131073:WBY131077 WLU131073:WLU131077 WVQ131073:WVQ131077 I196609:I196613 JE196609:JE196613 TA196609:TA196613 ACW196609:ACW196613 AMS196609:AMS196613 AWO196609:AWO196613 BGK196609:BGK196613 BQG196609:BQG196613 CAC196609:CAC196613 CJY196609:CJY196613 CTU196609:CTU196613 DDQ196609:DDQ196613 DNM196609:DNM196613 DXI196609:DXI196613 EHE196609:EHE196613 ERA196609:ERA196613 FAW196609:FAW196613 FKS196609:FKS196613 FUO196609:FUO196613 GEK196609:GEK196613 GOG196609:GOG196613 GYC196609:GYC196613 HHY196609:HHY196613 HRU196609:HRU196613 IBQ196609:IBQ196613 ILM196609:ILM196613 IVI196609:IVI196613 JFE196609:JFE196613 JPA196609:JPA196613 JYW196609:JYW196613 KIS196609:KIS196613 KSO196609:KSO196613 LCK196609:LCK196613 LMG196609:LMG196613 LWC196609:LWC196613 MFY196609:MFY196613 MPU196609:MPU196613 MZQ196609:MZQ196613 NJM196609:NJM196613 NTI196609:NTI196613 ODE196609:ODE196613 ONA196609:ONA196613 OWW196609:OWW196613 PGS196609:PGS196613 PQO196609:PQO196613 QAK196609:QAK196613 QKG196609:QKG196613 QUC196609:QUC196613 RDY196609:RDY196613 RNU196609:RNU196613 RXQ196609:RXQ196613 SHM196609:SHM196613 SRI196609:SRI196613 TBE196609:TBE196613 TLA196609:TLA196613 TUW196609:TUW196613 UES196609:UES196613 UOO196609:UOO196613 UYK196609:UYK196613 VIG196609:VIG196613 VSC196609:VSC196613 WBY196609:WBY196613 WLU196609:WLU196613 WVQ196609:WVQ196613 I262145:I262149 JE262145:JE262149 TA262145:TA262149 ACW262145:ACW262149 AMS262145:AMS262149 AWO262145:AWO262149 BGK262145:BGK262149 BQG262145:BQG262149 CAC262145:CAC262149 CJY262145:CJY262149 CTU262145:CTU262149 DDQ262145:DDQ262149 DNM262145:DNM262149 DXI262145:DXI262149 EHE262145:EHE262149 ERA262145:ERA262149 FAW262145:FAW262149 FKS262145:FKS262149 FUO262145:FUO262149 GEK262145:GEK262149 GOG262145:GOG262149 GYC262145:GYC262149 HHY262145:HHY262149 HRU262145:HRU262149 IBQ262145:IBQ262149 ILM262145:ILM262149 IVI262145:IVI262149 JFE262145:JFE262149 JPA262145:JPA262149 JYW262145:JYW262149 KIS262145:KIS262149 KSO262145:KSO262149 LCK262145:LCK262149 LMG262145:LMG262149 LWC262145:LWC262149 MFY262145:MFY262149 MPU262145:MPU262149 MZQ262145:MZQ262149 NJM262145:NJM262149 NTI262145:NTI262149 ODE262145:ODE262149 ONA262145:ONA262149 OWW262145:OWW262149 PGS262145:PGS262149 PQO262145:PQO262149 QAK262145:QAK262149 QKG262145:QKG262149 QUC262145:QUC262149 RDY262145:RDY262149 RNU262145:RNU262149 RXQ262145:RXQ262149 SHM262145:SHM262149 SRI262145:SRI262149 TBE262145:TBE262149 TLA262145:TLA262149 TUW262145:TUW262149 UES262145:UES262149 UOO262145:UOO262149 UYK262145:UYK262149 VIG262145:VIG262149 VSC262145:VSC262149 WBY262145:WBY262149 WLU262145:WLU262149 WVQ262145:WVQ262149 I327681:I327685 JE327681:JE327685 TA327681:TA327685 ACW327681:ACW327685 AMS327681:AMS327685 AWO327681:AWO327685 BGK327681:BGK327685 BQG327681:BQG327685 CAC327681:CAC327685 CJY327681:CJY327685 CTU327681:CTU327685 DDQ327681:DDQ327685 DNM327681:DNM327685 DXI327681:DXI327685 EHE327681:EHE327685 ERA327681:ERA327685 FAW327681:FAW327685 FKS327681:FKS327685 FUO327681:FUO327685 GEK327681:GEK327685 GOG327681:GOG327685 GYC327681:GYC327685 HHY327681:HHY327685 HRU327681:HRU327685 IBQ327681:IBQ327685 ILM327681:ILM327685 IVI327681:IVI327685 JFE327681:JFE327685 JPA327681:JPA327685 JYW327681:JYW327685 KIS327681:KIS327685 KSO327681:KSO327685 LCK327681:LCK327685 LMG327681:LMG327685 LWC327681:LWC327685 MFY327681:MFY327685 MPU327681:MPU327685 MZQ327681:MZQ327685 NJM327681:NJM327685 NTI327681:NTI327685 ODE327681:ODE327685 ONA327681:ONA327685 OWW327681:OWW327685 PGS327681:PGS327685 PQO327681:PQO327685 QAK327681:QAK327685 QKG327681:QKG327685 QUC327681:QUC327685 RDY327681:RDY327685 RNU327681:RNU327685 RXQ327681:RXQ327685 SHM327681:SHM327685 SRI327681:SRI327685 TBE327681:TBE327685 TLA327681:TLA327685 TUW327681:TUW327685 UES327681:UES327685 UOO327681:UOO327685 UYK327681:UYK327685 VIG327681:VIG327685 VSC327681:VSC327685 WBY327681:WBY327685 WLU327681:WLU327685 WVQ327681:WVQ327685 I393217:I393221 JE393217:JE393221 TA393217:TA393221 ACW393217:ACW393221 AMS393217:AMS393221 AWO393217:AWO393221 BGK393217:BGK393221 BQG393217:BQG393221 CAC393217:CAC393221 CJY393217:CJY393221 CTU393217:CTU393221 DDQ393217:DDQ393221 DNM393217:DNM393221 DXI393217:DXI393221 EHE393217:EHE393221 ERA393217:ERA393221 FAW393217:FAW393221 FKS393217:FKS393221 FUO393217:FUO393221 GEK393217:GEK393221 GOG393217:GOG393221 GYC393217:GYC393221 HHY393217:HHY393221 HRU393217:HRU393221 IBQ393217:IBQ393221 ILM393217:ILM393221 IVI393217:IVI393221 JFE393217:JFE393221 JPA393217:JPA393221 JYW393217:JYW393221 KIS393217:KIS393221 KSO393217:KSO393221 LCK393217:LCK393221 LMG393217:LMG393221 LWC393217:LWC393221 MFY393217:MFY393221 MPU393217:MPU393221 MZQ393217:MZQ393221 NJM393217:NJM393221 NTI393217:NTI393221 ODE393217:ODE393221 ONA393217:ONA393221 OWW393217:OWW393221 PGS393217:PGS393221 PQO393217:PQO393221 QAK393217:QAK393221 QKG393217:QKG393221 QUC393217:QUC393221 RDY393217:RDY393221 RNU393217:RNU393221 RXQ393217:RXQ393221 SHM393217:SHM393221 SRI393217:SRI393221 TBE393217:TBE393221 TLA393217:TLA393221 TUW393217:TUW393221 UES393217:UES393221 UOO393217:UOO393221 UYK393217:UYK393221 VIG393217:VIG393221 VSC393217:VSC393221 WBY393217:WBY393221 WLU393217:WLU393221 WVQ393217:WVQ393221 I458753:I458757 JE458753:JE458757 TA458753:TA458757 ACW458753:ACW458757 AMS458753:AMS458757 AWO458753:AWO458757 BGK458753:BGK458757 BQG458753:BQG458757 CAC458753:CAC458757 CJY458753:CJY458757 CTU458753:CTU458757 DDQ458753:DDQ458757 DNM458753:DNM458757 DXI458753:DXI458757 EHE458753:EHE458757 ERA458753:ERA458757 FAW458753:FAW458757 FKS458753:FKS458757 FUO458753:FUO458757 GEK458753:GEK458757 GOG458753:GOG458757 GYC458753:GYC458757 HHY458753:HHY458757 HRU458753:HRU458757 IBQ458753:IBQ458757 ILM458753:ILM458757 IVI458753:IVI458757 JFE458753:JFE458757 JPA458753:JPA458757 JYW458753:JYW458757 KIS458753:KIS458757 KSO458753:KSO458757 LCK458753:LCK458757 LMG458753:LMG458757 LWC458753:LWC458757 MFY458753:MFY458757 MPU458753:MPU458757 MZQ458753:MZQ458757 NJM458753:NJM458757 NTI458753:NTI458757 ODE458753:ODE458757 ONA458753:ONA458757 OWW458753:OWW458757 PGS458753:PGS458757 PQO458753:PQO458757 QAK458753:QAK458757 QKG458753:QKG458757 QUC458753:QUC458757 RDY458753:RDY458757 RNU458753:RNU458757 RXQ458753:RXQ458757 SHM458753:SHM458757 SRI458753:SRI458757 TBE458753:TBE458757 TLA458753:TLA458757 TUW458753:TUW458757 UES458753:UES458757 UOO458753:UOO458757 UYK458753:UYK458757 VIG458753:VIG458757 VSC458753:VSC458757 WBY458753:WBY458757 WLU458753:WLU458757 WVQ458753:WVQ458757 I524289:I524293 JE524289:JE524293 TA524289:TA524293 ACW524289:ACW524293 AMS524289:AMS524293 AWO524289:AWO524293 BGK524289:BGK524293 BQG524289:BQG524293 CAC524289:CAC524293 CJY524289:CJY524293 CTU524289:CTU524293 DDQ524289:DDQ524293 DNM524289:DNM524293 DXI524289:DXI524293 EHE524289:EHE524293 ERA524289:ERA524293 FAW524289:FAW524293 FKS524289:FKS524293 FUO524289:FUO524293 GEK524289:GEK524293 GOG524289:GOG524293 GYC524289:GYC524293 HHY524289:HHY524293 HRU524289:HRU524293 IBQ524289:IBQ524293 ILM524289:ILM524293 IVI524289:IVI524293 JFE524289:JFE524293 JPA524289:JPA524293 JYW524289:JYW524293 KIS524289:KIS524293 KSO524289:KSO524293 LCK524289:LCK524293 LMG524289:LMG524293 LWC524289:LWC524293 MFY524289:MFY524293 MPU524289:MPU524293 MZQ524289:MZQ524293 NJM524289:NJM524293 NTI524289:NTI524293 ODE524289:ODE524293 ONA524289:ONA524293 OWW524289:OWW524293 PGS524289:PGS524293 PQO524289:PQO524293 QAK524289:QAK524293 QKG524289:QKG524293 QUC524289:QUC524293 RDY524289:RDY524293 RNU524289:RNU524293 RXQ524289:RXQ524293 SHM524289:SHM524293 SRI524289:SRI524293 TBE524289:TBE524293 TLA524289:TLA524293 TUW524289:TUW524293 UES524289:UES524293 UOO524289:UOO524293 UYK524289:UYK524293 VIG524289:VIG524293 VSC524289:VSC524293 WBY524289:WBY524293 WLU524289:WLU524293 WVQ524289:WVQ524293 I589825:I589829 JE589825:JE589829 TA589825:TA589829 ACW589825:ACW589829 AMS589825:AMS589829 AWO589825:AWO589829 BGK589825:BGK589829 BQG589825:BQG589829 CAC589825:CAC589829 CJY589825:CJY589829 CTU589825:CTU589829 DDQ589825:DDQ589829 DNM589825:DNM589829 DXI589825:DXI589829 EHE589825:EHE589829 ERA589825:ERA589829 FAW589825:FAW589829 FKS589825:FKS589829 FUO589825:FUO589829 GEK589825:GEK589829 GOG589825:GOG589829 GYC589825:GYC589829 HHY589825:HHY589829 HRU589825:HRU589829 IBQ589825:IBQ589829 ILM589825:ILM589829 IVI589825:IVI589829 JFE589825:JFE589829 JPA589825:JPA589829 JYW589825:JYW589829 KIS589825:KIS589829 KSO589825:KSO589829 LCK589825:LCK589829 LMG589825:LMG589829 LWC589825:LWC589829 MFY589825:MFY589829 MPU589825:MPU589829 MZQ589825:MZQ589829 NJM589825:NJM589829 NTI589825:NTI589829 ODE589825:ODE589829 ONA589825:ONA589829 OWW589825:OWW589829 PGS589825:PGS589829 PQO589825:PQO589829 QAK589825:QAK589829 QKG589825:QKG589829 QUC589825:QUC589829 RDY589825:RDY589829 RNU589825:RNU589829 RXQ589825:RXQ589829 SHM589825:SHM589829 SRI589825:SRI589829 TBE589825:TBE589829 TLA589825:TLA589829 TUW589825:TUW589829 UES589825:UES589829 UOO589825:UOO589829 UYK589825:UYK589829 VIG589825:VIG589829 VSC589825:VSC589829 WBY589825:WBY589829 WLU589825:WLU589829 WVQ589825:WVQ589829 I655361:I655365 JE655361:JE655365 TA655361:TA655365 ACW655361:ACW655365 AMS655361:AMS655365 AWO655361:AWO655365 BGK655361:BGK655365 BQG655361:BQG655365 CAC655361:CAC655365 CJY655361:CJY655365 CTU655361:CTU655365 DDQ655361:DDQ655365 DNM655361:DNM655365 DXI655361:DXI655365 EHE655361:EHE655365 ERA655361:ERA655365 FAW655361:FAW655365 FKS655361:FKS655365 FUO655361:FUO655365 GEK655361:GEK655365 GOG655361:GOG655365 GYC655361:GYC655365 HHY655361:HHY655365 HRU655361:HRU655365 IBQ655361:IBQ655365 ILM655361:ILM655365 IVI655361:IVI655365 JFE655361:JFE655365 JPA655361:JPA655365 JYW655361:JYW655365 KIS655361:KIS655365 KSO655361:KSO655365 LCK655361:LCK655365 LMG655361:LMG655365 LWC655361:LWC655365 MFY655361:MFY655365 MPU655361:MPU655365 MZQ655361:MZQ655365 NJM655361:NJM655365 NTI655361:NTI655365 ODE655361:ODE655365 ONA655361:ONA655365 OWW655361:OWW655365 PGS655361:PGS655365 PQO655361:PQO655365 QAK655361:QAK655365 QKG655361:QKG655365 QUC655361:QUC655365 RDY655361:RDY655365 RNU655361:RNU655365 RXQ655361:RXQ655365 SHM655361:SHM655365 SRI655361:SRI655365 TBE655361:TBE655365 TLA655361:TLA655365 TUW655361:TUW655365 UES655361:UES655365 UOO655361:UOO655365 UYK655361:UYK655365 VIG655361:VIG655365 VSC655361:VSC655365 WBY655361:WBY655365 WLU655361:WLU655365 WVQ655361:WVQ655365 I720897:I720901 JE720897:JE720901 TA720897:TA720901 ACW720897:ACW720901 AMS720897:AMS720901 AWO720897:AWO720901 BGK720897:BGK720901 BQG720897:BQG720901 CAC720897:CAC720901 CJY720897:CJY720901 CTU720897:CTU720901 DDQ720897:DDQ720901 DNM720897:DNM720901 DXI720897:DXI720901 EHE720897:EHE720901 ERA720897:ERA720901 FAW720897:FAW720901 FKS720897:FKS720901 FUO720897:FUO720901 GEK720897:GEK720901 GOG720897:GOG720901 GYC720897:GYC720901 HHY720897:HHY720901 HRU720897:HRU720901 IBQ720897:IBQ720901 ILM720897:ILM720901 IVI720897:IVI720901 JFE720897:JFE720901 JPA720897:JPA720901 JYW720897:JYW720901 KIS720897:KIS720901 KSO720897:KSO720901 LCK720897:LCK720901 LMG720897:LMG720901 LWC720897:LWC720901 MFY720897:MFY720901 MPU720897:MPU720901 MZQ720897:MZQ720901 NJM720897:NJM720901 NTI720897:NTI720901 ODE720897:ODE720901 ONA720897:ONA720901 OWW720897:OWW720901 PGS720897:PGS720901 PQO720897:PQO720901 QAK720897:QAK720901 QKG720897:QKG720901 QUC720897:QUC720901 RDY720897:RDY720901 RNU720897:RNU720901 RXQ720897:RXQ720901 SHM720897:SHM720901 SRI720897:SRI720901 TBE720897:TBE720901 TLA720897:TLA720901 TUW720897:TUW720901 UES720897:UES720901 UOO720897:UOO720901 UYK720897:UYK720901 VIG720897:VIG720901 VSC720897:VSC720901 WBY720897:WBY720901 WLU720897:WLU720901 WVQ720897:WVQ720901 I786433:I786437 JE786433:JE786437 TA786433:TA786437 ACW786433:ACW786437 AMS786433:AMS786437 AWO786433:AWO786437 BGK786433:BGK786437 BQG786433:BQG786437 CAC786433:CAC786437 CJY786433:CJY786437 CTU786433:CTU786437 DDQ786433:DDQ786437 DNM786433:DNM786437 DXI786433:DXI786437 EHE786433:EHE786437 ERA786433:ERA786437 FAW786433:FAW786437 FKS786433:FKS786437 FUO786433:FUO786437 GEK786433:GEK786437 GOG786433:GOG786437 GYC786433:GYC786437 HHY786433:HHY786437 HRU786433:HRU786437 IBQ786433:IBQ786437 ILM786433:ILM786437 IVI786433:IVI786437 JFE786433:JFE786437 JPA786433:JPA786437 JYW786433:JYW786437 KIS786433:KIS786437 KSO786433:KSO786437 LCK786433:LCK786437 LMG786433:LMG786437 LWC786433:LWC786437 MFY786433:MFY786437 MPU786433:MPU786437 MZQ786433:MZQ786437 NJM786433:NJM786437 NTI786433:NTI786437 ODE786433:ODE786437 ONA786433:ONA786437 OWW786433:OWW786437 PGS786433:PGS786437 PQO786433:PQO786437 QAK786433:QAK786437 QKG786433:QKG786437 QUC786433:QUC786437 RDY786433:RDY786437 RNU786433:RNU786437 RXQ786433:RXQ786437 SHM786433:SHM786437 SRI786433:SRI786437 TBE786433:TBE786437 TLA786433:TLA786437 TUW786433:TUW786437 UES786433:UES786437 UOO786433:UOO786437 UYK786433:UYK786437 VIG786433:VIG786437 VSC786433:VSC786437 WBY786433:WBY786437 WLU786433:WLU786437 WVQ786433:WVQ786437 I851969:I851973 JE851969:JE851973 TA851969:TA851973 ACW851969:ACW851973 AMS851969:AMS851973 AWO851969:AWO851973 BGK851969:BGK851973 BQG851969:BQG851973 CAC851969:CAC851973 CJY851969:CJY851973 CTU851969:CTU851973 DDQ851969:DDQ851973 DNM851969:DNM851973 DXI851969:DXI851973 EHE851969:EHE851973 ERA851969:ERA851973 FAW851969:FAW851973 FKS851969:FKS851973 FUO851969:FUO851973 GEK851969:GEK851973 GOG851969:GOG851973 GYC851969:GYC851973 HHY851969:HHY851973 HRU851969:HRU851973 IBQ851969:IBQ851973 ILM851969:ILM851973 IVI851969:IVI851973 JFE851969:JFE851973 JPA851969:JPA851973 JYW851969:JYW851973 KIS851969:KIS851973 KSO851969:KSO851973 LCK851969:LCK851973 LMG851969:LMG851973 LWC851969:LWC851973 MFY851969:MFY851973 MPU851969:MPU851973 MZQ851969:MZQ851973 NJM851969:NJM851973 NTI851969:NTI851973 ODE851969:ODE851973 ONA851969:ONA851973 OWW851969:OWW851973 PGS851969:PGS851973 PQO851969:PQO851973 QAK851969:QAK851973 QKG851969:QKG851973 QUC851969:QUC851973 RDY851969:RDY851973 RNU851969:RNU851973 RXQ851969:RXQ851973 SHM851969:SHM851973 SRI851969:SRI851973 TBE851969:TBE851973 TLA851969:TLA851973 TUW851969:TUW851973 UES851969:UES851973 UOO851969:UOO851973 UYK851969:UYK851973 VIG851969:VIG851973 VSC851969:VSC851973 WBY851969:WBY851973 WLU851969:WLU851973 WVQ851969:WVQ851973 I917505:I917509 JE917505:JE917509 TA917505:TA917509 ACW917505:ACW917509 AMS917505:AMS917509 AWO917505:AWO917509 BGK917505:BGK917509 BQG917505:BQG917509 CAC917505:CAC917509 CJY917505:CJY917509 CTU917505:CTU917509 DDQ917505:DDQ917509 DNM917505:DNM917509 DXI917505:DXI917509 EHE917505:EHE917509 ERA917505:ERA917509 FAW917505:FAW917509 FKS917505:FKS917509 FUO917505:FUO917509 GEK917505:GEK917509 GOG917505:GOG917509 GYC917505:GYC917509 HHY917505:HHY917509 HRU917505:HRU917509 IBQ917505:IBQ917509 ILM917505:ILM917509 IVI917505:IVI917509 JFE917505:JFE917509 JPA917505:JPA917509 JYW917505:JYW917509 KIS917505:KIS917509 KSO917505:KSO917509 LCK917505:LCK917509 LMG917505:LMG917509 LWC917505:LWC917509 MFY917505:MFY917509 MPU917505:MPU917509 MZQ917505:MZQ917509 NJM917505:NJM917509 NTI917505:NTI917509 ODE917505:ODE917509 ONA917505:ONA917509 OWW917505:OWW917509 PGS917505:PGS917509 PQO917505:PQO917509 QAK917505:QAK917509 QKG917505:QKG917509 QUC917505:QUC917509 RDY917505:RDY917509 RNU917505:RNU917509 RXQ917505:RXQ917509 SHM917505:SHM917509 SRI917505:SRI917509 TBE917505:TBE917509 TLA917505:TLA917509 TUW917505:TUW917509 UES917505:UES917509 UOO917505:UOO917509 UYK917505:UYK917509 VIG917505:VIG917509 VSC917505:VSC917509 WBY917505:WBY917509 WLU917505:WLU917509 WVQ917505:WVQ917509 I983041:I983045 JE983041:JE983045 TA983041:TA983045 ACW983041:ACW983045 AMS983041:AMS983045 AWO983041:AWO983045 BGK983041:BGK983045 BQG983041:BQG983045 CAC983041:CAC983045 CJY983041:CJY983045 CTU983041:CTU983045 DDQ983041:DDQ983045 DNM983041:DNM983045 DXI983041:DXI983045 EHE983041:EHE983045 ERA983041:ERA983045 FAW983041:FAW983045 FKS983041:FKS983045 FUO983041:FUO983045 GEK983041:GEK983045 GOG983041:GOG983045 GYC983041:GYC983045 HHY983041:HHY983045 HRU983041:HRU983045 IBQ983041:IBQ983045 ILM983041:ILM983045 IVI983041:IVI983045 JFE983041:JFE983045 JPA983041:JPA983045 JYW983041:JYW983045 KIS983041:KIS983045 KSO983041:KSO983045 LCK983041:LCK983045 LMG983041:LMG983045 LWC983041:LWC983045 MFY983041:MFY983045 MPU983041:MPU983045 MZQ983041:MZQ983045 NJM983041:NJM983045 NTI983041:NTI983045 ODE983041:ODE983045 ONA983041:ONA983045 OWW983041:OWW983045 PGS983041:PGS983045 PQO983041:PQO983045 QAK983041:QAK983045 QKG983041:QKG983045 QUC983041:QUC983045 RDY983041:RDY983045 RNU983041:RNU983045 RXQ983041:RXQ983045 SHM983041:SHM983045 SRI983041:SRI983045 TBE983041:TBE983045 TLA983041:TLA983045 TUW983041:TUW983045 UES983041:UES983045 UOO983041:UOO983045 UYK983041:UYK983045 VIG983041:VIG983045 VSC983041:VSC983045 WBY983041:WBY983045 WLU983041:WLU983045">
      <formula1>#REF!</formula1>
    </dataValidation>
    <dataValidation type="list" allowBlank="1" showInputMessage="1" showErrorMessage="1" sqref="WVI983012:WVQ983012 A65508:I65508 IW65508:JE65508 SS65508:TA65508 ACO65508:ACW65508 AMK65508:AMS65508 AWG65508:AWO65508 BGC65508:BGK65508 BPY65508:BQG65508 BZU65508:CAC65508 CJQ65508:CJY65508 CTM65508:CTU65508 DDI65508:DDQ65508 DNE65508:DNM65508 DXA65508:DXI65508 EGW65508:EHE65508 EQS65508:ERA65508 FAO65508:FAW65508 FKK65508:FKS65508 FUG65508:FUO65508 GEC65508:GEK65508 GNY65508:GOG65508 GXU65508:GYC65508 HHQ65508:HHY65508 HRM65508:HRU65508 IBI65508:IBQ65508 ILE65508:ILM65508 IVA65508:IVI65508 JEW65508:JFE65508 JOS65508:JPA65508 JYO65508:JYW65508 KIK65508:KIS65508 KSG65508:KSO65508 LCC65508:LCK65508 LLY65508:LMG65508 LVU65508:LWC65508 MFQ65508:MFY65508 MPM65508:MPU65508 MZI65508:MZQ65508 NJE65508:NJM65508 NTA65508:NTI65508 OCW65508:ODE65508 OMS65508:ONA65508 OWO65508:OWW65508 PGK65508:PGS65508 PQG65508:PQO65508 QAC65508:QAK65508 QJY65508:QKG65508 QTU65508:QUC65508 RDQ65508:RDY65508 RNM65508:RNU65508 RXI65508:RXQ65508 SHE65508:SHM65508 SRA65508:SRI65508 TAW65508:TBE65508 TKS65508:TLA65508 TUO65508:TUW65508 UEK65508:UES65508 UOG65508:UOO65508 UYC65508:UYK65508 VHY65508:VIG65508 VRU65508:VSC65508 WBQ65508:WBY65508 WLM65508:WLU65508 WVI65508:WVQ65508 A131044:I131044 IW131044:JE131044 SS131044:TA131044 ACO131044:ACW131044 AMK131044:AMS131044 AWG131044:AWO131044 BGC131044:BGK131044 BPY131044:BQG131044 BZU131044:CAC131044 CJQ131044:CJY131044 CTM131044:CTU131044 DDI131044:DDQ131044 DNE131044:DNM131044 DXA131044:DXI131044 EGW131044:EHE131044 EQS131044:ERA131044 FAO131044:FAW131044 FKK131044:FKS131044 FUG131044:FUO131044 GEC131044:GEK131044 GNY131044:GOG131044 GXU131044:GYC131044 HHQ131044:HHY131044 HRM131044:HRU131044 IBI131044:IBQ131044 ILE131044:ILM131044 IVA131044:IVI131044 JEW131044:JFE131044 JOS131044:JPA131044 JYO131044:JYW131044 KIK131044:KIS131044 KSG131044:KSO131044 LCC131044:LCK131044 LLY131044:LMG131044 LVU131044:LWC131044 MFQ131044:MFY131044 MPM131044:MPU131044 MZI131044:MZQ131044 NJE131044:NJM131044 NTA131044:NTI131044 OCW131044:ODE131044 OMS131044:ONA131044 OWO131044:OWW131044 PGK131044:PGS131044 PQG131044:PQO131044 QAC131044:QAK131044 QJY131044:QKG131044 QTU131044:QUC131044 RDQ131044:RDY131044 RNM131044:RNU131044 RXI131044:RXQ131044 SHE131044:SHM131044 SRA131044:SRI131044 TAW131044:TBE131044 TKS131044:TLA131044 TUO131044:TUW131044 UEK131044:UES131044 UOG131044:UOO131044 UYC131044:UYK131044 VHY131044:VIG131044 VRU131044:VSC131044 WBQ131044:WBY131044 WLM131044:WLU131044 WVI131044:WVQ131044 A196580:I196580 IW196580:JE196580 SS196580:TA196580 ACO196580:ACW196580 AMK196580:AMS196580 AWG196580:AWO196580 BGC196580:BGK196580 BPY196580:BQG196580 BZU196580:CAC196580 CJQ196580:CJY196580 CTM196580:CTU196580 DDI196580:DDQ196580 DNE196580:DNM196580 DXA196580:DXI196580 EGW196580:EHE196580 EQS196580:ERA196580 FAO196580:FAW196580 FKK196580:FKS196580 FUG196580:FUO196580 GEC196580:GEK196580 GNY196580:GOG196580 GXU196580:GYC196580 HHQ196580:HHY196580 HRM196580:HRU196580 IBI196580:IBQ196580 ILE196580:ILM196580 IVA196580:IVI196580 JEW196580:JFE196580 JOS196580:JPA196580 JYO196580:JYW196580 KIK196580:KIS196580 KSG196580:KSO196580 LCC196580:LCK196580 LLY196580:LMG196580 LVU196580:LWC196580 MFQ196580:MFY196580 MPM196580:MPU196580 MZI196580:MZQ196580 NJE196580:NJM196580 NTA196580:NTI196580 OCW196580:ODE196580 OMS196580:ONA196580 OWO196580:OWW196580 PGK196580:PGS196580 PQG196580:PQO196580 QAC196580:QAK196580 QJY196580:QKG196580 QTU196580:QUC196580 RDQ196580:RDY196580 RNM196580:RNU196580 RXI196580:RXQ196580 SHE196580:SHM196580 SRA196580:SRI196580 TAW196580:TBE196580 TKS196580:TLA196580 TUO196580:TUW196580 UEK196580:UES196580 UOG196580:UOO196580 UYC196580:UYK196580 VHY196580:VIG196580 VRU196580:VSC196580 WBQ196580:WBY196580 WLM196580:WLU196580 WVI196580:WVQ196580 A262116:I262116 IW262116:JE262116 SS262116:TA262116 ACO262116:ACW262116 AMK262116:AMS262116 AWG262116:AWO262116 BGC262116:BGK262116 BPY262116:BQG262116 BZU262116:CAC262116 CJQ262116:CJY262116 CTM262116:CTU262116 DDI262116:DDQ262116 DNE262116:DNM262116 DXA262116:DXI262116 EGW262116:EHE262116 EQS262116:ERA262116 FAO262116:FAW262116 FKK262116:FKS262116 FUG262116:FUO262116 GEC262116:GEK262116 GNY262116:GOG262116 GXU262116:GYC262116 HHQ262116:HHY262116 HRM262116:HRU262116 IBI262116:IBQ262116 ILE262116:ILM262116 IVA262116:IVI262116 JEW262116:JFE262116 JOS262116:JPA262116 JYO262116:JYW262116 KIK262116:KIS262116 KSG262116:KSO262116 LCC262116:LCK262116 LLY262116:LMG262116 LVU262116:LWC262116 MFQ262116:MFY262116 MPM262116:MPU262116 MZI262116:MZQ262116 NJE262116:NJM262116 NTA262116:NTI262116 OCW262116:ODE262116 OMS262116:ONA262116 OWO262116:OWW262116 PGK262116:PGS262116 PQG262116:PQO262116 QAC262116:QAK262116 QJY262116:QKG262116 QTU262116:QUC262116 RDQ262116:RDY262116 RNM262116:RNU262116 RXI262116:RXQ262116 SHE262116:SHM262116 SRA262116:SRI262116 TAW262116:TBE262116 TKS262116:TLA262116 TUO262116:TUW262116 UEK262116:UES262116 UOG262116:UOO262116 UYC262116:UYK262116 VHY262116:VIG262116 VRU262116:VSC262116 WBQ262116:WBY262116 WLM262116:WLU262116 WVI262116:WVQ262116 A327652:I327652 IW327652:JE327652 SS327652:TA327652 ACO327652:ACW327652 AMK327652:AMS327652 AWG327652:AWO327652 BGC327652:BGK327652 BPY327652:BQG327652 BZU327652:CAC327652 CJQ327652:CJY327652 CTM327652:CTU327652 DDI327652:DDQ327652 DNE327652:DNM327652 DXA327652:DXI327652 EGW327652:EHE327652 EQS327652:ERA327652 FAO327652:FAW327652 FKK327652:FKS327652 FUG327652:FUO327652 GEC327652:GEK327652 GNY327652:GOG327652 GXU327652:GYC327652 HHQ327652:HHY327652 HRM327652:HRU327652 IBI327652:IBQ327652 ILE327652:ILM327652 IVA327652:IVI327652 JEW327652:JFE327652 JOS327652:JPA327652 JYO327652:JYW327652 KIK327652:KIS327652 KSG327652:KSO327652 LCC327652:LCK327652 LLY327652:LMG327652 LVU327652:LWC327652 MFQ327652:MFY327652 MPM327652:MPU327652 MZI327652:MZQ327652 NJE327652:NJM327652 NTA327652:NTI327652 OCW327652:ODE327652 OMS327652:ONA327652 OWO327652:OWW327652 PGK327652:PGS327652 PQG327652:PQO327652 QAC327652:QAK327652 QJY327652:QKG327652 QTU327652:QUC327652 RDQ327652:RDY327652 RNM327652:RNU327652 RXI327652:RXQ327652 SHE327652:SHM327652 SRA327652:SRI327652 TAW327652:TBE327652 TKS327652:TLA327652 TUO327652:TUW327652 UEK327652:UES327652 UOG327652:UOO327652 UYC327652:UYK327652 VHY327652:VIG327652 VRU327652:VSC327652 WBQ327652:WBY327652 WLM327652:WLU327652 WVI327652:WVQ327652 A393188:I393188 IW393188:JE393188 SS393188:TA393188 ACO393188:ACW393188 AMK393188:AMS393188 AWG393188:AWO393188 BGC393188:BGK393188 BPY393188:BQG393188 BZU393188:CAC393188 CJQ393188:CJY393188 CTM393188:CTU393188 DDI393188:DDQ393188 DNE393188:DNM393188 DXA393188:DXI393188 EGW393188:EHE393188 EQS393188:ERA393188 FAO393188:FAW393188 FKK393188:FKS393188 FUG393188:FUO393188 GEC393188:GEK393188 GNY393188:GOG393188 GXU393188:GYC393188 HHQ393188:HHY393188 HRM393188:HRU393188 IBI393188:IBQ393188 ILE393188:ILM393188 IVA393188:IVI393188 JEW393188:JFE393188 JOS393188:JPA393188 JYO393188:JYW393188 KIK393188:KIS393188 KSG393188:KSO393188 LCC393188:LCK393188 LLY393188:LMG393188 LVU393188:LWC393188 MFQ393188:MFY393188 MPM393188:MPU393188 MZI393188:MZQ393188 NJE393188:NJM393188 NTA393188:NTI393188 OCW393188:ODE393188 OMS393188:ONA393188 OWO393188:OWW393188 PGK393188:PGS393188 PQG393188:PQO393188 QAC393188:QAK393188 QJY393188:QKG393188 QTU393188:QUC393188 RDQ393188:RDY393188 RNM393188:RNU393188 RXI393188:RXQ393188 SHE393188:SHM393188 SRA393188:SRI393188 TAW393188:TBE393188 TKS393188:TLA393188 TUO393188:TUW393188 UEK393188:UES393188 UOG393188:UOO393188 UYC393188:UYK393188 VHY393188:VIG393188 VRU393188:VSC393188 WBQ393188:WBY393188 WLM393188:WLU393188 WVI393188:WVQ393188 A458724:I458724 IW458724:JE458724 SS458724:TA458724 ACO458724:ACW458724 AMK458724:AMS458724 AWG458724:AWO458724 BGC458724:BGK458724 BPY458724:BQG458724 BZU458724:CAC458724 CJQ458724:CJY458724 CTM458724:CTU458724 DDI458724:DDQ458724 DNE458724:DNM458724 DXA458724:DXI458724 EGW458724:EHE458724 EQS458724:ERA458724 FAO458724:FAW458724 FKK458724:FKS458724 FUG458724:FUO458724 GEC458724:GEK458724 GNY458724:GOG458724 GXU458724:GYC458724 HHQ458724:HHY458724 HRM458724:HRU458724 IBI458724:IBQ458724 ILE458724:ILM458724 IVA458724:IVI458724 JEW458724:JFE458724 JOS458724:JPA458724 JYO458724:JYW458724 KIK458724:KIS458724 KSG458724:KSO458724 LCC458724:LCK458724 LLY458724:LMG458724 LVU458724:LWC458724 MFQ458724:MFY458724 MPM458724:MPU458724 MZI458724:MZQ458724 NJE458724:NJM458724 NTA458724:NTI458724 OCW458724:ODE458724 OMS458724:ONA458724 OWO458724:OWW458724 PGK458724:PGS458724 PQG458724:PQO458724 QAC458724:QAK458724 QJY458724:QKG458724 QTU458724:QUC458724 RDQ458724:RDY458724 RNM458724:RNU458724 RXI458724:RXQ458724 SHE458724:SHM458724 SRA458724:SRI458724 TAW458724:TBE458724 TKS458724:TLA458724 TUO458724:TUW458724 UEK458724:UES458724 UOG458724:UOO458724 UYC458724:UYK458724 VHY458724:VIG458724 VRU458724:VSC458724 WBQ458724:WBY458724 WLM458724:WLU458724 WVI458724:WVQ458724 A524260:I524260 IW524260:JE524260 SS524260:TA524260 ACO524260:ACW524260 AMK524260:AMS524260 AWG524260:AWO524260 BGC524260:BGK524260 BPY524260:BQG524260 BZU524260:CAC524260 CJQ524260:CJY524260 CTM524260:CTU524260 DDI524260:DDQ524260 DNE524260:DNM524260 DXA524260:DXI524260 EGW524260:EHE524260 EQS524260:ERA524260 FAO524260:FAW524260 FKK524260:FKS524260 FUG524260:FUO524260 GEC524260:GEK524260 GNY524260:GOG524260 GXU524260:GYC524260 HHQ524260:HHY524260 HRM524260:HRU524260 IBI524260:IBQ524260 ILE524260:ILM524260 IVA524260:IVI524260 JEW524260:JFE524260 JOS524260:JPA524260 JYO524260:JYW524260 KIK524260:KIS524260 KSG524260:KSO524260 LCC524260:LCK524260 LLY524260:LMG524260 LVU524260:LWC524260 MFQ524260:MFY524260 MPM524260:MPU524260 MZI524260:MZQ524260 NJE524260:NJM524260 NTA524260:NTI524260 OCW524260:ODE524260 OMS524260:ONA524260 OWO524260:OWW524260 PGK524260:PGS524260 PQG524260:PQO524260 QAC524260:QAK524260 QJY524260:QKG524260 QTU524260:QUC524260 RDQ524260:RDY524260 RNM524260:RNU524260 RXI524260:RXQ524260 SHE524260:SHM524260 SRA524260:SRI524260 TAW524260:TBE524260 TKS524260:TLA524260 TUO524260:TUW524260 UEK524260:UES524260 UOG524260:UOO524260 UYC524260:UYK524260 VHY524260:VIG524260 VRU524260:VSC524260 WBQ524260:WBY524260 WLM524260:WLU524260 WVI524260:WVQ524260 A589796:I589796 IW589796:JE589796 SS589796:TA589796 ACO589796:ACW589796 AMK589796:AMS589796 AWG589796:AWO589796 BGC589796:BGK589796 BPY589796:BQG589796 BZU589796:CAC589796 CJQ589796:CJY589796 CTM589796:CTU589796 DDI589796:DDQ589796 DNE589796:DNM589796 DXA589796:DXI589796 EGW589796:EHE589796 EQS589796:ERA589796 FAO589796:FAW589796 FKK589796:FKS589796 FUG589796:FUO589796 GEC589796:GEK589796 GNY589796:GOG589796 GXU589796:GYC589796 HHQ589796:HHY589796 HRM589796:HRU589796 IBI589796:IBQ589796 ILE589796:ILM589796 IVA589796:IVI589796 JEW589796:JFE589796 JOS589796:JPA589796 JYO589796:JYW589796 KIK589796:KIS589796 KSG589796:KSO589796 LCC589796:LCK589796 LLY589796:LMG589796 LVU589796:LWC589796 MFQ589796:MFY589796 MPM589796:MPU589796 MZI589796:MZQ589796 NJE589796:NJM589796 NTA589796:NTI589796 OCW589796:ODE589796 OMS589796:ONA589796 OWO589796:OWW589796 PGK589796:PGS589796 PQG589796:PQO589796 QAC589796:QAK589796 QJY589796:QKG589796 QTU589796:QUC589796 RDQ589796:RDY589796 RNM589796:RNU589796 RXI589796:RXQ589796 SHE589796:SHM589796 SRA589796:SRI589796 TAW589796:TBE589796 TKS589796:TLA589796 TUO589796:TUW589796 UEK589796:UES589796 UOG589796:UOO589796 UYC589796:UYK589796 VHY589796:VIG589796 VRU589796:VSC589796 WBQ589796:WBY589796 WLM589796:WLU589796 WVI589796:WVQ589796 A655332:I655332 IW655332:JE655332 SS655332:TA655332 ACO655332:ACW655332 AMK655332:AMS655332 AWG655332:AWO655332 BGC655332:BGK655332 BPY655332:BQG655332 BZU655332:CAC655332 CJQ655332:CJY655332 CTM655332:CTU655332 DDI655332:DDQ655332 DNE655332:DNM655332 DXA655332:DXI655332 EGW655332:EHE655332 EQS655332:ERA655332 FAO655332:FAW655332 FKK655332:FKS655332 FUG655332:FUO655332 GEC655332:GEK655332 GNY655332:GOG655332 GXU655332:GYC655332 HHQ655332:HHY655332 HRM655332:HRU655332 IBI655332:IBQ655332 ILE655332:ILM655332 IVA655332:IVI655332 JEW655332:JFE655332 JOS655332:JPA655332 JYO655332:JYW655332 KIK655332:KIS655332 KSG655332:KSO655332 LCC655332:LCK655332 LLY655332:LMG655332 LVU655332:LWC655332 MFQ655332:MFY655332 MPM655332:MPU655332 MZI655332:MZQ655332 NJE655332:NJM655332 NTA655332:NTI655332 OCW655332:ODE655332 OMS655332:ONA655332 OWO655332:OWW655332 PGK655332:PGS655332 PQG655332:PQO655332 QAC655332:QAK655332 QJY655332:QKG655332 QTU655332:QUC655332 RDQ655332:RDY655332 RNM655332:RNU655332 RXI655332:RXQ655332 SHE655332:SHM655332 SRA655332:SRI655332 TAW655332:TBE655332 TKS655332:TLA655332 TUO655332:TUW655332 UEK655332:UES655332 UOG655332:UOO655332 UYC655332:UYK655332 VHY655332:VIG655332 VRU655332:VSC655332 WBQ655332:WBY655332 WLM655332:WLU655332 WVI655332:WVQ655332 A720868:I720868 IW720868:JE720868 SS720868:TA720868 ACO720868:ACW720868 AMK720868:AMS720868 AWG720868:AWO720868 BGC720868:BGK720868 BPY720868:BQG720868 BZU720868:CAC720868 CJQ720868:CJY720868 CTM720868:CTU720868 DDI720868:DDQ720868 DNE720868:DNM720868 DXA720868:DXI720868 EGW720868:EHE720868 EQS720868:ERA720868 FAO720868:FAW720868 FKK720868:FKS720868 FUG720868:FUO720868 GEC720868:GEK720868 GNY720868:GOG720868 GXU720868:GYC720868 HHQ720868:HHY720868 HRM720868:HRU720868 IBI720868:IBQ720868 ILE720868:ILM720868 IVA720868:IVI720868 JEW720868:JFE720868 JOS720868:JPA720868 JYO720868:JYW720868 KIK720868:KIS720868 KSG720868:KSO720868 LCC720868:LCK720868 LLY720868:LMG720868 LVU720868:LWC720868 MFQ720868:MFY720868 MPM720868:MPU720868 MZI720868:MZQ720868 NJE720868:NJM720868 NTA720868:NTI720868 OCW720868:ODE720868 OMS720868:ONA720868 OWO720868:OWW720868 PGK720868:PGS720868 PQG720868:PQO720868 QAC720868:QAK720868 QJY720868:QKG720868 QTU720868:QUC720868 RDQ720868:RDY720868 RNM720868:RNU720868 RXI720868:RXQ720868 SHE720868:SHM720868 SRA720868:SRI720868 TAW720868:TBE720868 TKS720868:TLA720868 TUO720868:TUW720868 UEK720868:UES720868 UOG720868:UOO720868 UYC720868:UYK720868 VHY720868:VIG720868 VRU720868:VSC720868 WBQ720868:WBY720868 WLM720868:WLU720868 WVI720868:WVQ720868 A786404:I786404 IW786404:JE786404 SS786404:TA786404 ACO786404:ACW786404 AMK786404:AMS786404 AWG786404:AWO786404 BGC786404:BGK786404 BPY786404:BQG786404 BZU786404:CAC786404 CJQ786404:CJY786404 CTM786404:CTU786404 DDI786404:DDQ786404 DNE786404:DNM786404 DXA786404:DXI786404 EGW786404:EHE786404 EQS786404:ERA786404 FAO786404:FAW786404 FKK786404:FKS786404 FUG786404:FUO786404 GEC786404:GEK786404 GNY786404:GOG786404 GXU786404:GYC786404 HHQ786404:HHY786404 HRM786404:HRU786404 IBI786404:IBQ786404 ILE786404:ILM786404 IVA786404:IVI786404 JEW786404:JFE786404 JOS786404:JPA786404 JYO786404:JYW786404 KIK786404:KIS786404 KSG786404:KSO786404 LCC786404:LCK786404 LLY786404:LMG786404 LVU786404:LWC786404 MFQ786404:MFY786404 MPM786404:MPU786404 MZI786404:MZQ786404 NJE786404:NJM786404 NTA786404:NTI786404 OCW786404:ODE786404 OMS786404:ONA786404 OWO786404:OWW786404 PGK786404:PGS786404 PQG786404:PQO786404 QAC786404:QAK786404 QJY786404:QKG786404 QTU786404:QUC786404 RDQ786404:RDY786404 RNM786404:RNU786404 RXI786404:RXQ786404 SHE786404:SHM786404 SRA786404:SRI786404 TAW786404:TBE786404 TKS786404:TLA786404 TUO786404:TUW786404 UEK786404:UES786404 UOG786404:UOO786404 UYC786404:UYK786404 VHY786404:VIG786404 VRU786404:VSC786404 WBQ786404:WBY786404 WLM786404:WLU786404 WVI786404:WVQ786404 A851940:I851940 IW851940:JE851940 SS851940:TA851940 ACO851940:ACW851940 AMK851940:AMS851940 AWG851940:AWO851940 BGC851940:BGK851940 BPY851940:BQG851940 BZU851940:CAC851940 CJQ851940:CJY851940 CTM851940:CTU851940 DDI851940:DDQ851940 DNE851940:DNM851940 DXA851940:DXI851940 EGW851940:EHE851940 EQS851940:ERA851940 FAO851940:FAW851940 FKK851940:FKS851940 FUG851940:FUO851940 GEC851940:GEK851940 GNY851940:GOG851940 GXU851940:GYC851940 HHQ851940:HHY851940 HRM851940:HRU851940 IBI851940:IBQ851940 ILE851940:ILM851940 IVA851940:IVI851940 JEW851940:JFE851940 JOS851940:JPA851940 JYO851940:JYW851940 KIK851940:KIS851940 KSG851940:KSO851940 LCC851940:LCK851940 LLY851940:LMG851940 LVU851940:LWC851940 MFQ851940:MFY851940 MPM851940:MPU851940 MZI851940:MZQ851940 NJE851940:NJM851940 NTA851940:NTI851940 OCW851940:ODE851940 OMS851940:ONA851940 OWO851940:OWW851940 PGK851940:PGS851940 PQG851940:PQO851940 QAC851940:QAK851940 QJY851940:QKG851940 QTU851940:QUC851940 RDQ851940:RDY851940 RNM851940:RNU851940 RXI851940:RXQ851940 SHE851940:SHM851940 SRA851940:SRI851940 TAW851940:TBE851940 TKS851940:TLA851940 TUO851940:TUW851940 UEK851940:UES851940 UOG851940:UOO851940 UYC851940:UYK851940 VHY851940:VIG851940 VRU851940:VSC851940 WBQ851940:WBY851940 WLM851940:WLU851940 WVI851940:WVQ851940 A917476:I917476 IW917476:JE917476 SS917476:TA917476 ACO917476:ACW917476 AMK917476:AMS917476 AWG917476:AWO917476 BGC917476:BGK917476 BPY917476:BQG917476 BZU917476:CAC917476 CJQ917476:CJY917476 CTM917476:CTU917476 DDI917476:DDQ917476 DNE917476:DNM917476 DXA917476:DXI917476 EGW917476:EHE917476 EQS917476:ERA917476 FAO917476:FAW917476 FKK917476:FKS917476 FUG917476:FUO917476 GEC917476:GEK917476 GNY917476:GOG917476 GXU917476:GYC917476 HHQ917476:HHY917476 HRM917476:HRU917476 IBI917476:IBQ917476 ILE917476:ILM917476 IVA917476:IVI917476 JEW917476:JFE917476 JOS917476:JPA917476 JYO917476:JYW917476 KIK917476:KIS917476 KSG917476:KSO917476 LCC917476:LCK917476 LLY917476:LMG917476 LVU917476:LWC917476 MFQ917476:MFY917476 MPM917476:MPU917476 MZI917476:MZQ917476 NJE917476:NJM917476 NTA917476:NTI917476 OCW917476:ODE917476 OMS917476:ONA917476 OWO917476:OWW917476 PGK917476:PGS917476 PQG917476:PQO917476 QAC917476:QAK917476 QJY917476:QKG917476 QTU917476:QUC917476 RDQ917476:RDY917476 RNM917476:RNU917476 RXI917476:RXQ917476 SHE917476:SHM917476 SRA917476:SRI917476 TAW917476:TBE917476 TKS917476:TLA917476 TUO917476:TUW917476 UEK917476:UES917476 UOG917476:UOO917476 UYC917476:UYK917476 VHY917476:VIG917476 VRU917476:VSC917476 WBQ917476:WBY917476 WLM917476:WLU917476 WVI917476:WVQ917476 A983012:I983012 IW983012:JE983012 SS983012:TA983012 ACO983012:ACW983012 AMK983012:AMS983012 AWG983012:AWO983012 BGC983012:BGK983012 BPY983012:BQG983012 BZU983012:CAC983012 CJQ983012:CJY983012 CTM983012:CTU983012 DDI983012:DDQ983012 DNE983012:DNM983012 DXA983012:DXI983012 EGW983012:EHE983012 EQS983012:ERA983012 FAO983012:FAW983012 FKK983012:FKS983012 FUG983012:FUO983012 GEC983012:GEK983012 GNY983012:GOG983012 GXU983012:GYC983012 HHQ983012:HHY983012 HRM983012:HRU983012 IBI983012:IBQ983012 ILE983012:ILM983012 IVA983012:IVI983012 JEW983012:JFE983012 JOS983012:JPA983012 JYO983012:JYW983012 KIK983012:KIS983012 KSG983012:KSO983012 LCC983012:LCK983012 LLY983012:LMG983012 LVU983012:LWC983012 MFQ983012:MFY983012 MPM983012:MPU983012 MZI983012:MZQ983012 NJE983012:NJM983012 NTA983012:NTI983012 OCW983012:ODE983012 OMS983012:ONA983012 OWO983012:OWW983012 PGK983012:PGS983012 PQG983012:PQO983012 QAC983012:QAK983012 QJY983012:QKG983012 QTU983012:QUC983012 RDQ983012:RDY983012 RNM983012:RNU983012 RXI983012:RXQ983012 SHE983012:SHM983012 SRA983012:SRI983012 TAW983012:TBE983012 TKS983012:TLA983012 TUO983012:TUW983012 UEK983012:UES983012 UOG983012:UOO983012 UYC983012:UYK983012 VHY983012:VIG983012 VRU983012:VSC983012 WBQ983012:WBY983012 WLM983012:WLU983012">
      <formula1>$A$11:$A$41</formula1>
    </dataValidation>
    <dataValidation type="list" allowBlank="1" showInputMessage="1" showErrorMessage="1" sqref="WVI983014:WVQ983014 A65510:I65510 IW65510:JE65510 SS65510:TA65510 ACO65510:ACW65510 AMK65510:AMS65510 AWG65510:AWO65510 BGC65510:BGK65510 BPY65510:BQG65510 BZU65510:CAC65510 CJQ65510:CJY65510 CTM65510:CTU65510 DDI65510:DDQ65510 DNE65510:DNM65510 DXA65510:DXI65510 EGW65510:EHE65510 EQS65510:ERA65510 FAO65510:FAW65510 FKK65510:FKS65510 FUG65510:FUO65510 GEC65510:GEK65510 GNY65510:GOG65510 GXU65510:GYC65510 HHQ65510:HHY65510 HRM65510:HRU65510 IBI65510:IBQ65510 ILE65510:ILM65510 IVA65510:IVI65510 JEW65510:JFE65510 JOS65510:JPA65510 JYO65510:JYW65510 KIK65510:KIS65510 KSG65510:KSO65510 LCC65510:LCK65510 LLY65510:LMG65510 LVU65510:LWC65510 MFQ65510:MFY65510 MPM65510:MPU65510 MZI65510:MZQ65510 NJE65510:NJM65510 NTA65510:NTI65510 OCW65510:ODE65510 OMS65510:ONA65510 OWO65510:OWW65510 PGK65510:PGS65510 PQG65510:PQO65510 QAC65510:QAK65510 QJY65510:QKG65510 QTU65510:QUC65510 RDQ65510:RDY65510 RNM65510:RNU65510 RXI65510:RXQ65510 SHE65510:SHM65510 SRA65510:SRI65510 TAW65510:TBE65510 TKS65510:TLA65510 TUO65510:TUW65510 UEK65510:UES65510 UOG65510:UOO65510 UYC65510:UYK65510 VHY65510:VIG65510 VRU65510:VSC65510 WBQ65510:WBY65510 WLM65510:WLU65510 WVI65510:WVQ65510 A131046:I131046 IW131046:JE131046 SS131046:TA131046 ACO131046:ACW131046 AMK131046:AMS131046 AWG131046:AWO131046 BGC131046:BGK131046 BPY131046:BQG131046 BZU131046:CAC131046 CJQ131046:CJY131046 CTM131046:CTU131046 DDI131046:DDQ131046 DNE131046:DNM131046 DXA131046:DXI131046 EGW131046:EHE131046 EQS131046:ERA131046 FAO131046:FAW131046 FKK131046:FKS131046 FUG131046:FUO131046 GEC131046:GEK131046 GNY131046:GOG131046 GXU131046:GYC131046 HHQ131046:HHY131046 HRM131046:HRU131046 IBI131046:IBQ131046 ILE131046:ILM131046 IVA131046:IVI131046 JEW131046:JFE131046 JOS131046:JPA131046 JYO131046:JYW131046 KIK131046:KIS131046 KSG131046:KSO131046 LCC131046:LCK131046 LLY131046:LMG131046 LVU131046:LWC131046 MFQ131046:MFY131046 MPM131046:MPU131046 MZI131046:MZQ131046 NJE131046:NJM131046 NTA131046:NTI131046 OCW131046:ODE131046 OMS131046:ONA131046 OWO131046:OWW131046 PGK131046:PGS131046 PQG131046:PQO131046 QAC131046:QAK131046 QJY131046:QKG131046 QTU131046:QUC131046 RDQ131046:RDY131046 RNM131046:RNU131046 RXI131046:RXQ131046 SHE131046:SHM131046 SRA131046:SRI131046 TAW131046:TBE131046 TKS131046:TLA131046 TUO131046:TUW131046 UEK131046:UES131046 UOG131046:UOO131046 UYC131046:UYK131046 VHY131046:VIG131046 VRU131046:VSC131046 WBQ131046:WBY131046 WLM131046:WLU131046 WVI131046:WVQ131046 A196582:I196582 IW196582:JE196582 SS196582:TA196582 ACO196582:ACW196582 AMK196582:AMS196582 AWG196582:AWO196582 BGC196582:BGK196582 BPY196582:BQG196582 BZU196582:CAC196582 CJQ196582:CJY196582 CTM196582:CTU196582 DDI196582:DDQ196582 DNE196582:DNM196582 DXA196582:DXI196582 EGW196582:EHE196582 EQS196582:ERA196582 FAO196582:FAW196582 FKK196582:FKS196582 FUG196582:FUO196582 GEC196582:GEK196582 GNY196582:GOG196582 GXU196582:GYC196582 HHQ196582:HHY196582 HRM196582:HRU196582 IBI196582:IBQ196582 ILE196582:ILM196582 IVA196582:IVI196582 JEW196582:JFE196582 JOS196582:JPA196582 JYO196582:JYW196582 KIK196582:KIS196582 KSG196582:KSO196582 LCC196582:LCK196582 LLY196582:LMG196582 LVU196582:LWC196582 MFQ196582:MFY196582 MPM196582:MPU196582 MZI196582:MZQ196582 NJE196582:NJM196582 NTA196582:NTI196582 OCW196582:ODE196582 OMS196582:ONA196582 OWO196582:OWW196582 PGK196582:PGS196582 PQG196582:PQO196582 QAC196582:QAK196582 QJY196582:QKG196582 QTU196582:QUC196582 RDQ196582:RDY196582 RNM196582:RNU196582 RXI196582:RXQ196582 SHE196582:SHM196582 SRA196582:SRI196582 TAW196582:TBE196582 TKS196582:TLA196582 TUO196582:TUW196582 UEK196582:UES196582 UOG196582:UOO196582 UYC196582:UYK196582 VHY196582:VIG196582 VRU196582:VSC196582 WBQ196582:WBY196582 WLM196582:WLU196582 WVI196582:WVQ196582 A262118:I262118 IW262118:JE262118 SS262118:TA262118 ACO262118:ACW262118 AMK262118:AMS262118 AWG262118:AWO262118 BGC262118:BGK262118 BPY262118:BQG262118 BZU262118:CAC262118 CJQ262118:CJY262118 CTM262118:CTU262118 DDI262118:DDQ262118 DNE262118:DNM262118 DXA262118:DXI262118 EGW262118:EHE262118 EQS262118:ERA262118 FAO262118:FAW262118 FKK262118:FKS262118 FUG262118:FUO262118 GEC262118:GEK262118 GNY262118:GOG262118 GXU262118:GYC262118 HHQ262118:HHY262118 HRM262118:HRU262118 IBI262118:IBQ262118 ILE262118:ILM262118 IVA262118:IVI262118 JEW262118:JFE262118 JOS262118:JPA262118 JYO262118:JYW262118 KIK262118:KIS262118 KSG262118:KSO262118 LCC262118:LCK262118 LLY262118:LMG262118 LVU262118:LWC262118 MFQ262118:MFY262118 MPM262118:MPU262118 MZI262118:MZQ262118 NJE262118:NJM262118 NTA262118:NTI262118 OCW262118:ODE262118 OMS262118:ONA262118 OWO262118:OWW262118 PGK262118:PGS262118 PQG262118:PQO262118 QAC262118:QAK262118 QJY262118:QKG262118 QTU262118:QUC262118 RDQ262118:RDY262118 RNM262118:RNU262118 RXI262118:RXQ262118 SHE262118:SHM262118 SRA262118:SRI262118 TAW262118:TBE262118 TKS262118:TLA262118 TUO262118:TUW262118 UEK262118:UES262118 UOG262118:UOO262118 UYC262118:UYK262118 VHY262118:VIG262118 VRU262118:VSC262118 WBQ262118:WBY262118 WLM262118:WLU262118 WVI262118:WVQ262118 A327654:I327654 IW327654:JE327654 SS327654:TA327654 ACO327654:ACW327654 AMK327654:AMS327654 AWG327654:AWO327654 BGC327654:BGK327654 BPY327654:BQG327654 BZU327654:CAC327654 CJQ327654:CJY327654 CTM327654:CTU327654 DDI327654:DDQ327654 DNE327654:DNM327654 DXA327654:DXI327654 EGW327654:EHE327654 EQS327654:ERA327654 FAO327654:FAW327654 FKK327654:FKS327654 FUG327654:FUO327654 GEC327654:GEK327654 GNY327654:GOG327654 GXU327654:GYC327654 HHQ327654:HHY327654 HRM327654:HRU327654 IBI327654:IBQ327654 ILE327654:ILM327654 IVA327654:IVI327654 JEW327654:JFE327654 JOS327654:JPA327654 JYO327654:JYW327654 KIK327654:KIS327654 KSG327654:KSO327654 LCC327654:LCK327654 LLY327654:LMG327654 LVU327654:LWC327654 MFQ327654:MFY327654 MPM327654:MPU327654 MZI327654:MZQ327654 NJE327654:NJM327654 NTA327654:NTI327654 OCW327654:ODE327654 OMS327654:ONA327654 OWO327654:OWW327654 PGK327654:PGS327654 PQG327654:PQO327654 QAC327654:QAK327654 QJY327654:QKG327654 QTU327654:QUC327654 RDQ327654:RDY327654 RNM327654:RNU327654 RXI327654:RXQ327654 SHE327654:SHM327654 SRA327654:SRI327654 TAW327654:TBE327654 TKS327654:TLA327654 TUO327654:TUW327654 UEK327654:UES327654 UOG327654:UOO327654 UYC327654:UYK327654 VHY327654:VIG327654 VRU327654:VSC327654 WBQ327654:WBY327654 WLM327654:WLU327654 WVI327654:WVQ327654 A393190:I393190 IW393190:JE393190 SS393190:TA393190 ACO393190:ACW393190 AMK393190:AMS393190 AWG393190:AWO393190 BGC393190:BGK393190 BPY393190:BQG393190 BZU393190:CAC393190 CJQ393190:CJY393190 CTM393190:CTU393190 DDI393190:DDQ393190 DNE393190:DNM393190 DXA393190:DXI393190 EGW393190:EHE393190 EQS393190:ERA393190 FAO393190:FAW393190 FKK393190:FKS393190 FUG393190:FUO393190 GEC393190:GEK393190 GNY393190:GOG393190 GXU393190:GYC393190 HHQ393190:HHY393190 HRM393190:HRU393190 IBI393190:IBQ393190 ILE393190:ILM393190 IVA393190:IVI393190 JEW393190:JFE393190 JOS393190:JPA393190 JYO393190:JYW393190 KIK393190:KIS393190 KSG393190:KSO393190 LCC393190:LCK393190 LLY393190:LMG393190 LVU393190:LWC393190 MFQ393190:MFY393190 MPM393190:MPU393190 MZI393190:MZQ393190 NJE393190:NJM393190 NTA393190:NTI393190 OCW393190:ODE393190 OMS393190:ONA393190 OWO393190:OWW393190 PGK393190:PGS393190 PQG393190:PQO393190 QAC393190:QAK393190 QJY393190:QKG393190 QTU393190:QUC393190 RDQ393190:RDY393190 RNM393190:RNU393190 RXI393190:RXQ393190 SHE393190:SHM393190 SRA393190:SRI393190 TAW393190:TBE393190 TKS393190:TLA393190 TUO393190:TUW393190 UEK393190:UES393190 UOG393190:UOO393190 UYC393190:UYK393190 VHY393190:VIG393190 VRU393190:VSC393190 WBQ393190:WBY393190 WLM393190:WLU393190 WVI393190:WVQ393190 A458726:I458726 IW458726:JE458726 SS458726:TA458726 ACO458726:ACW458726 AMK458726:AMS458726 AWG458726:AWO458726 BGC458726:BGK458726 BPY458726:BQG458726 BZU458726:CAC458726 CJQ458726:CJY458726 CTM458726:CTU458726 DDI458726:DDQ458726 DNE458726:DNM458726 DXA458726:DXI458726 EGW458726:EHE458726 EQS458726:ERA458726 FAO458726:FAW458726 FKK458726:FKS458726 FUG458726:FUO458726 GEC458726:GEK458726 GNY458726:GOG458726 GXU458726:GYC458726 HHQ458726:HHY458726 HRM458726:HRU458726 IBI458726:IBQ458726 ILE458726:ILM458726 IVA458726:IVI458726 JEW458726:JFE458726 JOS458726:JPA458726 JYO458726:JYW458726 KIK458726:KIS458726 KSG458726:KSO458726 LCC458726:LCK458726 LLY458726:LMG458726 LVU458726:LWC458726 MFQ458726:MFY458726 MPM458726:MPU458726 MZI458726:MZQ458726 NJE458726:NJM458726 NTA458726:NTI458726 OCW458726:ODE458726 OMS458726:ONA458726 OWO458726:OWW458726 PGK458726:PGS458726 PQG458726:PQO458726 QAC458726:QAK458726 QJY458726:QKG458726 QTU458726:QUC458726 RDQ458726:RDY458726 RNM458726:RNU458726 RXI458726:RXQ458726 SHE458726:SHM458726 SRA458726:SRI458726 TAW458726:TBE458726 TKS458726:TLA458726 TUO458726:TUW458726 UEK458726:UES458726 UOG458726:UOO458726 UYC458726:UYK458726 VHY458726:VIG458726 VRU458726:VSC458726 WBQ458726:WBY458726 WLM458726:WLU458726 WVI458726:WVQ458726 A524262:I524262 IW524262:JE524262 SS524262:TA524262 ACO524262:ACW524262 AMK524262:AMS524262 AWG524262:AWO524262 BGC524262:BGK524262 BPY524262:BQG524262 BZU524262:CAC524262 CJQ524262:CJY524262 CTM524262:CTU524262 DDI524262:DDQ524262 DNE524262:DNM524262 DXA524262:DXI524262 EGW524262:EHE524262 EQS524262:ERA524262 FAO524262:FAW524262 FKK524262:FKS524262 FUG524262:FUO524262 GEC524262:GEK524262 GNY524262:GOG524262 GXU524262:GYC524262 HHQ524262:HHY524262 HRM524262:HRU524262 IBI524262:IBQ524262 ILE524262:ILM524262 IVA524262:IVI524262 JEW524262:JFE524262 JOS524262:JPA524262 JYO524262:JYW524262 KIK524262:KIS524262 KSG524262:KSO524262 LCC524262:LCK524262 LLY524262:LMG524262 LVU524262:LWC524262 MFQ524262:MFY524262 MPM524262:MPU524262 MZI524262:MZQ524262 NJE524262:NJM524262 NTA524262:NTI524262 OCW524262:ODE524262 OMS524262:ONA524262 OWO524262:OWW524262 PGK524262:PGS524262 PQG524262:PQO524262 QAC524262:QAK524262 QJY524262:QKG524262 QTU524262:QUC524262 RDQ524262:RDY524262 RNM524262:RNU524262 RXI524262:RXQ524262 SHE524262:SHM524262 SRA524262:SRI524262 TAW524262:TBE524262 TKS524262:TLA524262 TUO524262:TUW524262 UEK524262:UES524262 UOG524262:UOO524262 UYC524262:UYK524262 VHY524262:VIG524262 VRU524262:VSC524262 WBQ524262:WBY524262 WLM524262:WLU524262 WVI524262:WVQ524262 A589798:I589798 IW589798:JE589798 SS589798:TA589798 ACO589798:ACW589798 AMK589798:AMS589798 AWG589798:AWO589798 BGC589798:BGK589798 BPY589798:BQG589798 BZU589798:CAC589798 CJQ589798:CJY589798 CTM589798:CTU589798 DDI589798:DDQ589798 DNE589798:DNM589798 DXA589798:DXI589798 EGW589798:EHE589798 EQS589798:ERA589798 FAO589798:FAW589798 FKK589798:FKS589798 FUG589798:FUO589798 GEC589798:GEK589798 GNY589798:GOG589798 GXU589798:GYC589798 HHQ589798:HHY589798 HRM589798:HRU589798 IBI589798:IBQ589798 ILE589798:ILM589798 IVA589798:IVI589798 JEW589798:JFE589798 JOS589798:JPA589798 JYO589798:JYW589798 KIK589798:KIS589798 KSG589798:KSO589798 LCC589798:LCK589798 LLY589798:LMG589798 LVU589798:LWC589798 MFQ589798:MFY589798 MPM589798:MPU589798 MZI589798:MZQ589798 NJE589798:NJM589798 NTA589798:NTI589798 OCW589798:ODE589798 OMS589798:ONA589798 OWO589798:OWW589798 PGK589798:PGS589798 PQG589798:PQO589798 QAC589798:QAK589798 QJY589798:QKG589798 QTU589798:QUC589798 RDQ589798:RDY589798 RNM589798:RNU589798 RXI589798:RXQ589798 SHE589798:SHM589798 SRA589798:SRI589798 TAW589798:TBE589798 TKS589798:TLA589798 TUO589798:TUW589798 UEK589798:UES589798 UOG589798:UOO589798 UYC589798:UYK589798 VHY589798:VIG589798 VRU589798:VSC589798 WBQ589798:WBY589798 WLM589798:WLU589798 WVI589798:WVQ589798 A655334:I655334 IW655334:JE655334 SS655334:TA655334 ACO655334:ACW655334 AMK655334:AMS655334 AWG655334:AWO655334 BGC655334:BGK655334 BPY655334:BQG655334 BZU655334:CAC655334 CJQ655334:CJY655334 CTM655334:CTU655334 DDI655334:DDQ655334 DNE655334:DNM655334 DXA655334:DXI655334 EGW655334:EHE655334 EQS655334:ERA655334 FAO655334:FAW655334 FKK655334:FKS655334 FUG655334:FUO655334 GEC655334:GEK655334 GNY655334:GOG655334 GXU655334:GYC655334 HHQ655334:HHY655334 HRM655334:HRU655334 IBI655334:IBQ655334 ILE655334:ILM655334 IVA655334:IVI655334 JEW655334:JFE655334 JOS655334:JPA655334 JYO655334:JYW655334 KIK655334:KIS655334 KSG655334:KSO655334 LCC655334:LCK655334 LLY655334:LMG655334 LVU655334:LWC655334 MFQ655334:MFY655334 MPM655334:MPU655334 MZI655334:MZQ655334 NJE655334:NJM655334 NTA655334:NTI655334 OCW655334:ODE655334 OMS655334:ONA655334 OWO655334:OWW655334 PGK655334:PGS655334 PQG655334:PQO655334 QAC655334:QAK655334 QJY655334:QKG655334 QTU655334:QUC655334 RDQ655334:RDY655334 RNM655334:RNU655334 RXI655334:RXQ655334 SHE655334:SHM655334 SRA655334:SRI655334 TAW655334:TBE655334 TKS655334:TLA655334 TUO655334:TUW655334 UEK655334:UES655334 UOG655334:UOO655334 UYC655334:UYK655334 VHY655334:VIG655334 VRU655334:VSC655334 WBQ655334:WBY655334 WLM655334:WLU655334 WVI655334:WVQ655334 A720870:I720870 IW720870:JE720870 SS720870:TA720870 ACO720870:ACW720870 AMK720870:AMS720870 AWG720870:AWO720870 BGC720870:BGK720870 BPY720870:BQG720870 BZU720870:CAC720870 CJQ720870:CJY720870 CTM720870:CTU720870 DDI720870:DDQ720870 DNE720870:DNM720870 DXA720870:DXI720870 EGW720870:EHE720870 EQS720870:ERA720870 FAO720870:FAW720870 FKK720870:FKS720870 FUG720870:FUO720870 GEC720870:GEK720870 GNY720870:GOG720870 GXU720870:GYC720870 HHQ720870:HHY720870 HRM720870:HRU720870 IBI720870:IBQ720870 ILE720870:ILM720870 IVA720870:IVI720870 JEW720870:JFE720870 JOS720870:JPA720870 JYO720870:JYW720870 KIK720870:KIS720870 KSG720870:KSO720870 LCC720870:LCK720870 LLY720870:LMG720870 LVU720870:LWC720870 MFQ720870:MFY720870 MPM720870:MPU720870 MZI720870:MZQ720870 NJE720870:NJM720870 NTA720870:NTI720870 OCW720870:ODE720870 OMS720870:ONA720870 OWO720870:OWW720870 PGK720870:PGS720870 PQG720870:PQO720870 QAC720870:QAK720870 QJY720870:QKG720870 QTU720870:QUC720870 RDQ720870:RDY720870 RNM720870:RNU720870 RXI720870:RXQ720870 SHE720870:SHM720870 SRA720870:SRI720870 TAW720870:TBE720870 TKS720870:TLA720870 TUO720870:TUW720870 UEK720870:UES720870 UOG720870:UOO720870 UYC720870:UYK720870 VHY720870:VIG720870 VRU720870:VSC720870 WBQ720870:WBY720870 WLM720870:WLU720870 WVI720870:WVQ720870 A786406:I786406 IW786406:JE786406 SS786406:TA786406 ACO786406:ACW786406 AMK786406:AMS786406 AWG786406:AWO786406 BGC786406:BGK786406 BPY786406:BQG786406 BZU786406:CAC786406 CJQ786406:CJY786406 CTM786406:CTU786406 DDI786406:DDQ786406 DNE786406:DNM786406 DXA786406:DXI786406 EGW786406:EHE786406 EQS786406:ERA786406 FAO786406:FAW786406 FKK786406:FKS786406 FUG786406:FUO786406 GEC786406:GEK786406 GNY786406:GOG786406 GXU786406:GYC786406 HHQ786406:HHY786406 HRM786406:HRU786406 IBI786406:IBQ786406 ILE786406:ILM786406 IVA786406:IVI786406 JEW786406:JFE786406 JOS786406:JPA786406 JYO786406:JYW786406 KIK786406:KIS786406 KSG786406:KSO786406 LCC786406:LCK786406 LLY786406:LMG786406 LVU786406:LWC786406 MFQ786406:MFY786406 MPM786406:MPU786406 MZI786406:MZQ786406 NJE786406:NJM786406 NTA786406:NTI786406 OCW786406:ODE786406 OMS786406:ONA786406 OWO786406:OWW786406 PGK786406:PGS786406 PQG786406:PQO786406 QAC786406:QAK786406 QJY786406:QKG786406 QTU786406:QUC786406 RDQ786406:RDY786406 RNM786406:RNU786406 RXI786406:RXQ786406 SHE786406:SHM786406 SRA786406:SRI786406 TAW786406:TBE786406 TKS786406:TLA786406 TUO786406:TUW786406 UEK786406:UES786406 UOG786406:UOO786406 UYC786406:UYK786406 VHY786406:VIG786406 VRU786406:VSC786406 WBQ786406:WBY786406 WLM786406:WLU786406 WVI786406:WVQ786406 A851942:I851942 IW851942:JE851942 SS851942:TA851942 ACO851942:ACW851942 AMK851942:AMS851942 AWG851942:AWO851942 BGC851942:BGK851942 BPY851942:BQG851942 BZU851942:CAC851942 CJQ851942:CJY851942 CTM851942:CTU851942 DDI851942:DDQ851942 DNE851942:DNM851942 DXA851942:DXI851942 EGW851942:EHE851942 EQS851942:ERA851942 FAO851942:FAW851942 FKK851942:FKS851942 FUG851942:FUO851942 GEC851942:GEK851942 GNY851942:GOG851942 GXU851942:GYC851942 HHQ851942:HHY851942 HRM851942:HRU851942 IBI851942:IBQ851942 ILE851942:ILM851942 IVA851942:IVI851942 JEW851942:JFE851942 JOS851942:JPA851942 JYO851942:JYW851942 KIK851942:KIS851942 KSG851942:KSO851942 LCC851942:LCK851942 LLY851942:LMG851942 LVU851942:LWC851942 MFQ851942:MFY851942 MPM851942:MPU851942 MZI851942:MZQ851942 NJE851942:NJM851942 NTA851942:NTI851942 OCW851942:ODE851942 OMS851942:ONA851942 OWO851942:OWW851942 PGK851942:PGS851942 PQG851942:PQO851942 QAC851942:QAK851942 QJY851942:QKG851942 QTU851942:QUC851942 RDQ851942:RDY851942 RNM851942:RNU851942 RXI851942:RXQ851942 SHE851942:SHM851942 SRA851942:SRI851942 TAW851942:TBE851942 TKS851942:TLA851942 TUO851942:TUW851942 UEK851942:UES851942 UOG851942:UOO851942 UYC851942:UYK851942 VHY851942:VIG851942 VRU851942:VSC851942 WBQ851942:WBY851942 WLM851942:WLU851942 WVI851942:WVQ851942 A917478:I917478 IW917478:JE917478 SS917478:TA917478 ACO917478:ACW917478 AMK917478:AMS917478 AWG917478:AWO917478 BGC917478:BGK917478 BPY917478:BQG917478 BZU917478:CAC917478 CJQ917478:CJY917478 CTM917478:CTU917478 DDI917478:DDQ917478 DNE917478:DNM917478 DXA917478:DXI917478 EGW917478:EHE917478 EQS917478:ERA917478 FAO917478:FAW917478 FKK917478:FKS917478 FUG917478:FUO917478 GEC917478:GEK917478 GNY917478:GOG917478 GXU917478:GYC917478 HHQ917478:HHY917478 HRM917478:HRU917478 IBI917478:IBQ917478 ILE917478:ILM917478 IVA917478:IVI917478 JEW917478:JFE917478 JOS917478:JPA917478 JYO917478:JYW917478 KIK917478:KIS917478 KSG917478:KSO917478 LCC917478:LCK917478 LLY917478:LMG917478 LVU917478:LWC917478 MFQ917478:MFY917478 MPM917478:MPU917478 MZI917478:MZQ917478 NJE917478:NJM917478 NTA917478:NTI917478 OCW917478:ODE917478 OMS917478:ONA917478 OWO917478:OWW917478 PGK917478:PGS917478 PQG917478:PQO917478 QAC917478:QAK917478 QJY917478:QKG917478 QTU917478:QUC917478 RDQ917478:RDY917478 RNM917478:RNU917478 RXI917478:RXQ917478 SHE917478:SHM917478 SRA917478:SRI917478 TAW917478:TBE917478 TKS917478:TLA917478 TUO917478:TUW917478 UEK917478:UES917478 UOG917478:UOO917478 UYC917478:UYK917478 VHY917478:VIG917478 VRU917478:VSC917478 WBQ917478:WBY917478 WLM917478:WLU917478 WVI917478:WVQ917478 A983014:I983014 IW983014:JE983014 SS983014:TA983014 ACO983014:ACW983014 AMK983014:AMS983014 AWG983014:AWO983014 BGC983014:BGK983014 BPY983014:BQG983014 BZU983014:CAC983014 CJQ983014:CJY983014 CTM983014:CTU983014 DDI983014:DDQ983014 DNE983014:DNM983014 DXA983014:DXI983014 EGW983014:EHE983014 EQS983014:ERA983014 FAO983014:FAW983014 FKK983014:FKS983014 FUG983014:FUO983014 GEC983014:GEK983014 GNY983014:GOG983014 GXU983014:GYC983014 HHQ983014:HHY983014 HRM983014:HRU983014 IBI983014:IBQ983014 ILE983014:ILM983014 IVA983014:IVI983014 JEW983014:JFE983014 JOS983014:JPA983014 JYO983014:JYW983014 KIK983014:KIS983014 KSG983014:KSO983014 LCC983014:LCK983014 LLY983014:LMG983014 LVU983014:LWC983014 MFQ983014:MFY983014 MPM983014:MPU983014 MZI983014:MZQ983014 NJE983014:NJM983014 NTA983014:NTI983014 OCW983014:ODE983014 OMS983014:ONA983014 OWO983014:OWW983014 PGK983014:PGS983014 PQG983014:PQO983014 QAC983014:QAK983014 QJY983014:QKG983014 QTU983014:QUC983014 RDQ983014:RDY983014 RNM983014:RNU983014 RXI983014:RXQ983014 SHE983014:SHM983014 SRA983014:SRI983014 TAW983014:TBE983014 TKS983014:TLA983014 TUO983014:TUW983014 UEK983014:UES983014 UOG983014:UOO983014 UYC983014:UYK983014 VHY983014:VIG983014 VRU983014:VSC983014 WBQ983014:WBY983014 WLM983014:WLU983014">
      <formula1>$C$47:$C$52</formula1>
    </dataValidation>
    <dataValidation type="list" allowBlank="1" showInputMessage="1" showErrorMessage="1" sqref="WVN983022 C65514 IY65514 SU65514 ACQ65514 AMM65514 AWI65514 BGE65514 BQA65514 BZW65514 CJS65514 CTO65514 DDK65514 DNG65514 DXC65514 EGY65514 EQU65514 FAQ65514 FKM65514 FUI65514 GEE65514 GOA65514 GXW65514 HHS65514 HRO65514 IBK65514 ILG65514 IVC65514 JEY65514 JOU65514 JYQ65514 KIM65514 KSI65514 LCE65514 LMA65514 LVW65514 MFS65514 MPO65514 MZK65514 NJG65514 NTC65514 OCY65514 OMU65514 OWQ65514 PGM65514 PQI65514 QAE65514 QKA65514 QTW65514 RDS65514 RNO65514 RXK65514 SHG65514 SRC65514 TAY65514 TKU65514 TUQ65514 UEM65514 UOI65514 UYE65514 VIA65514 VRW65514 WBS65514 WLO65514 WVK65514 C131050 IY131050 SU131050 ACQ131050 AMM131050 AWI131050 BGE131050 BQA131050 BZW131050 CJS131050 CTO131050 DDK131050 DNG131050 DXC131050 EGY131050 EQU131050 FAQ131050 FKM131050 FUI131050 GEE131050 GOA131050 GXW131050 HHS131050 HRO131050 IBK131050 ILG131050 IVC131050 JEY131050 JOU131050 JYQ131050 KIM131050 KSI131050 LCE131050 LMA131050 LVW131050 MFS131050 MPO131050 MZK131050 NJG131050 NTC131050 OCY131050 OMU131050 OWQ131050 PGM131050 PQI131050 QAE131050 QKA131050 QTW131050 RDS131050 RNO131050 RXK131050 SHG131050 SRC131050 TAY131050 TKU131050 TUQ131050 UEM131050 UOI131050 UYE131050 VIA131050 VRW131050 WBS131050 WLO131050 WVK131050 C196586 IY196586 SU196586 ACQ196586 AMM196586 AWI196586 BGE196586 BQA196586 BZW196586 CJS196586 CTO196586 DDK196586 DNG196586 DXC196586 EGY196586 EQU196586 FAQ196586 FKM196586 FUI196586 GEE196586 GOA196586 GXW196586 HHS196586 HRO196586 IBK196586 ILG196586 IVC196586 JEY196586 JOU196586 JYQ196586 KIM196586 KSI196586 LCE196586 LMA196586 LVW196586 MFS196586 MPO196586 MZK196586 NJG196586 NTC196586 OCY196586 OMU196586 OWQ196586 PGM196586 PQI196586 QAE196586 QKA196586 QTW196586 RDS196586 RNO196586 RXK196586 SHG196586 SRC196586 TAY196586 TKU196586 TUQ196586 UEM196586 UOI196586 UYE196586 VIA196586 VRW196586 WBS196586 WLO196586 WVK196586 C262122 IY262122 SU262122 ACQ262122 AMM262122 AWI262122 BGE262122 BQA262122 BZW262122 CJS262122 CTO262122 DDK262122 DNG262122 DXC262122 EGY262122 EQU262122 FAQ262122 FKM262122 FUI262122 GEE262122 GOA262122 GXW262122 HHS262122 HRO262122 IBK262122 ILG262122 IVC262122 JEY262122 JOU262122 JYQ262122 KIM262122 KSI262122 LCE262122 LMA262122 LVW262122 MFS262122 MPO262122 MZK262122 NJG262122 NTC262122 OCY262122 OMU262122 OWQ262122 PGM262122 PQI262122 QAE262122 QKA262122 QTW262122 RDS262122 RNO262122 RXK262122 SHG262122 SRC262122 TAY262122 TKU262122 TUQ262122 UEM262122 UOI262122 UYE262122 VIA262122 VRW262122 WBS262122 WLO262122 WVK262122 C327658 IY327658 SU327658 ACQ327658 AMM327658 AWI327658 BGE327658 BQA327658 BZW327658 CJS327658 CTO327658 DDK327658 DNG327658 DXC327658 EGY327658 EQU327658 FAQ327658 FKM327658 FUI327658 GEE327658 GOA327658 GXW327658 HHS327658 HRO327658 IBK327658 ILG327658 IVC327658 JEY327658 JOU327658 JYQ327658 KIM327658 KSI327658 LCE327658 LMA327658 LVW327658 MFS327658 MPO327658 MZK327658 NJG327658 NTC327658 OCY327658 OMU327658 OWQ327658 PGM327658 PQI327658 QAE327658 QKA327658 QTW327658 RDS327658 RNO327658 RXK327658 SHG327658 SRC327658 TAY327658 TKU327658 TUQ327658 UEM327658 UOI327658 UYE327658 VIA327658 VRW327658 WBS327658 WLO327658 WVK327658 C393194 IY393194 SU393194 ACQ393194 AMM393194 AWI393194 BGE393194 BQA393194 BZW393194 CJS393194 CTO393194 DDK393194 DNG393194 DXC393194 EGY393194 EQU393194 FAQ393194 FKM393194 FUI393194 GEE393194 GOA393194 GXW393194 HHS393194 HRO393194 IBK393194 ILG393194 IVC393194 JEY393194 JOU393194 JYQ393194 KIM393194 KSI393194 LCE393194 LMA393194 LVW393194 MFS393194 MPO393194 MZK393194 NJG393194 NTC393194 OCY393194 OMU393194 OWQ393194 PGM393194 PQI393194 QAE393194 QKA393194 QTW393194 RDS393194 RNO393194 RXK393194 SHG393194 SRC393194 TAY393194 TKU393194 TUQ393194 UEM393194 UOI393194 UYE393194 VIA393194 VRW393194 WBS393194 WLO393194 WVK393194 C458730 IY458730 SU458730 ACQ458730 AMM458730 AWI458730 BGE458730 BQA458730 BZW458730 CJS458730 CTO458730 DDK458730 DNG458730 DXC458730 EGY458730 EQU458730 FAQ458730 FKM458730 FUI458730 GEE458730 GOA458730 GXW458730 HHS458730 HRO458730 IBK458730 ILG458730 IVC458730 JEY458730 JOU458730 JYQ458730 KIM458730 KSI458730 LCE458730 LMA458730 LVW458730 MFS458730 MPO458730 MZK458730 NJG458730 NTC458730 OCY458730 OMU458730 OWQ458730 PGM458730 PQI458730 QAE458730 QKA458730 QTW458730 RDS458730 RNO458730 RXK458730 SHG458730 SRC458730 TAY458730 TKU458730 TUQ458730 UEM458730 UOI458730 UYE458730 VIA458730 VRW458730 WBS458730 WLO458730 WVK458730 C524266 IY524266 SU524266 ACQ524266 AMM524266 AWI524266 BGE524266 BQA524266 BZW524266 CJS524266 CTO524266 DDK524266 DNG524266 DXC524266 EGY524266 EQU524266 FAQ524266 FKM524266 FUI524266 GEE524266 GOA524266 GXW524266 HHS524266 HRO524266 IBK524266 ILG524266 IVC524266 JEY524266 JOU524266 JYQ524266 KIM524266 KSI524266 LCE524266 LMA524266 LVW524266 MFS524266 MPO524266 MZK524266 NJG524266 NTC524266 OCY524266 OMU524266 OWQ524266 PGM524266 PQI524266 QAE524266 QKA524266 QTW524266 RDS524266 RNO524266 RXK524266 SHG524266 SRC524266 TAY524266 TKU524266 TUQ524266 UEM524266 UOI524266 UYE524266 VIA524266 VRW524266 WBS524266 WLO524266 WVK524266 C589802 IY589802 SU589802 ACQ589802 AMM589802 AWI589802 BGE589802 BQA589802 BZW589802 CJS589802 CTO589802 DDK589802 DNG589802 DXC589802 EGY589802 EQU589802 FAQ589802 FKM589802 FUI589802 GEE589802 GOA589802 GXW589802 HHS589802 HRO589802 IBK589802 ILG589802 IVC589802 JEY589802 JOU589802 JYQ589802 KIM589802 KSI589802 LCE589802 LMA589802 LVW589802 MFS589802 MPO589802 MZK589802 NJG589802 NTC589802 OCY589802 OMU589802 OWQ589802 PGM589802 PQI589802 QAE589802 QKA589802 QTW589802 RDS589802 RNO589802 RXK589802 SHG589802 SRC589802 TAY589802 TKU589802 TUQ589802 UEM589802 UOI589802 UYE589802 VIA589802 VRW589802 WBS589802 WLO589802 WVK589802 C655338 IY655338 SU655338 ACQ655338 AMM655338 AWI655338 BGE655338 BQA655338 BZW655338 CJS655338 CTO655338 DDK655338 DNG655338 DXC655338 EGY655338 EQU655338 FAQ655338 FKM655338 FUI655338 GEE655338 GOA655338 GXW655338 HHS655338 HRO655338 IBK655338 ILG655338 IVC655338 JEY655338 JOU655338 JYQ655338 KIM655338 KSI655338 LCE655338 LMA655338 LVW655338 MFS655338 MPO655338 MZK655338 NJG655338 NTC655338 OCY655338 OMU655338 OWQ655338 PGM655338 PQI655338 QAE655338 QKA655338 QTW655338 RDS655338 RNO655338 RXK655338 SHG655338 SRC655338 TAY655338 TKU655338 TUQ655338 UEM655338 UOI655338 UYE655338 VIA655338 VRW655338 WBS655338 WLO655338 WVK655338 C720874 IY720874 SU720874 ACQ720874 AMM720874 AWI720874 BGE720874 BQA720874 BZW720874 CJS720874 CTO720874 DDK720874 DNG720874 DXC720874 EGY720874 EQU720874 FAQ720874 FKM720874 FUI720874 GEE720874 GOA720874 GXW720874 HHS720874 HRO720874 IBK720874 ILG720874 IVC720874 JEY720874 JOU720874 JYQ720874 KIM720874 KSI720874 LCE720874 LMA720874 LVW720874 MFS720874 MPO720874 MZK720874 NJG720874 NTC720874 OCY720874 OMU720874 OWQ720874 PGM720874 PQI720874 QAE720874 QKA720874 QTW720874 RDS720874 RNO720874 RXK720874 SHG720874 SRC720874 TAY720874 TKU720874 TUQ720874 UEM720874 UOI720874 UYE720874 VIA720874 VRW720874 WBS720874 WLO720874 WVK720874 C786410 IY786410 SU786410 ACQ786410 AMM786410 AWI786410 BGE786410 BQA786410 BZW786410 CJS786410 CTO786410 DDK786410 DNG786410 DXC786410 EGY786410 EQU786410 FAQ786410 FKM786410 FUI786410 GEE786410 GOA786410 GXW786410 HHS786410 HRO786410 IBK786410 ILG786410 IVC786410 JEY786410 JOU786410 JYQ786410 KIM786410 KSI786410 LCE786410 LMA786410 LVW786410 MFS786410 MPO786410 MZK786410 NJG786410 NTC786410 OCY786410 OMU786410 OWQ786410 PGM786410 PQI786410 QAE786410 QKA786410 QTW786410 RDS786410 RNO786410 RXK786410 SHG786410 SRC786410 TAY786410 TKU786410 TUQ786410 UEM786410 UOI786410 UYE786410 VIA786410 VRW786410 WBS786410 WLO786410 WVK786410 C851946 IY851946 SU851946 ACQ851946 AMM851946 AWI851946 BGE851946 BQA851946 BZW851946 CJS851946 CTO851946 DDK851946 DNG851946 DXC851946 EGY851946 EQU851946 FAQ851946 FKM851946 FUI851946 GEE851946 GOA851946 GXW851946 HHS851946 HRO851946 IBK851946 ILG851946 IVC851946 JEY851946 JOU851946 JYQ851946 KIM851946 KSI851946 LCE851946 LMA851946 LVW851946 MFS851946 MPO851946 MZK851946 NJG851946 NTC851946 OCY851946 OMU851946 OWQ851946 PGM851946 PQI851946 QAE851946 QKA851946 QTW851946 RDS851946 RNO851946 RXK851946 SHG851946 SRC851946 TAY851946 TKU851946 TUQ851946 UEM851946 UOI851946 UYE851946 VIA851946 VRW851946 WBS851946 WLO851946 WVK851946 C917482 IY917482 SU917482 ACQ917482 AMM917482 AWI917482 BGE917482 BQA917482 BZW917482 CJS917482 CTO917482 DDK917482 DNG917482 DXC917482 EGY917482 EQU917482 FAQ917482 FKM917482 FUI917482 GEE917482 GOA917482 GXW917482 HHS917482 HRO917482 IBK917482 ILG917482 IVC917482 JEY917482 JOU917482 JYQ917482 KIM917482 KSI917482 LCE917482 LMA917482 LVW917482 MFS917482 MPO917482 MZK917482 NJG917482 NTC917482 OCY917482 OMU917482 OWQ917482 PGM917482 PQI917482 QAE917482 QKA917482 QTW917482 RDS917482 RNO917482 RXK917482 SHG917482 SRC917482 TAY917482 TKU917482 TUQ917482 UEM917482 UOI917482 UYE917482 VIA917482 VRW917482 WBS917482 WLO917482 WVK917482 C983018 IY983018 SU983018 ACQ983018 AMM983018 AWI983018 BGE983018 BQA983018 BZW983018 CJS983018 CTO983018 DDK983018 DNG983018 DXC983018 EGY983018 EQU983018 FAQ983018 FKM983018 FUI983018 GEE983018 GOA983018 GXW983018 HHS983018 HRO983018 IBK983018 ILG983018 IVC983018 JEY983018 JOU983018 JYQ983018 KIM983018 KSI983018 LCE983018 LMA983018 LVW983018 MFS983018 MPO983018 MZK983018 NJG983018 NTC983018 OCY983018 OMU983018 OWQ983018 PGM983018 PQI983018 QAE983018 QKA983018 QTW983018 RDS983018 RNO983018 RXK983018 SHG983018 SRC983018 TAY983018 TKU983018 TUQ983018 UEM983018 UOI983018 UYE983018 VIA983018 VRW983018 WBS983018 WLO983018 WVK983018 C65512 IY65512 SU65512 ACQ65512 AMM65512 AWI65512 BGE65512 BQA65512 BZW65512 CJS65512 CTO65512 DDK65512 DNG65512 DXC65512 EGY65512 EQU65512 FAQ65512 FKM65512 FUI65512 GEE65512 GOA65512 GXW65512 HHS65512 HRO65512 IBK65512 ILG65512 IVC65512 JEY65512 JOU65512 JYQ65512 KIM65512 KSI65512 LCE65512 LMA65512 LVW65512 MFS65512 MPO65512 MZK65512 NJG65512 NTC65512 OCY65512 OMU65512 OWQ65512 PGM65512 PQI65512 QAE65512 QKA65512 QTW65512 RDS65512 RNO65512 RXK65512 SHG65512 SRC65512 TAY65512 TKU65512 TUQ65512 UEM65512 UOI65512 UYE65512 VIA65512 VRW65512 WBS65512 WLO65512 WVK65512 C131048 IY131048 SU131048 ACQ131048 AMM131048 AWI131048 BGE131048 BQA131048 BZW131048 CJS131048 CTO131048 DDK131048 DNG131048 DXC131048 EGY131048 EQU131048 FAQ131048 FKM131048 FUI131048 GEE131048 GOA131048 GXW131048 HHS131048 HRO131048 IBK131048 ILG131048 IVC131048 JEY131048 JOU131048 JYQ131048 KIM131048 KSI131048 LCE131048 LMA131048 LVW131048 MFS131048 MPO131048 MZK131048 NJG131048 NTC131048 OCY131048 OMU131048 OWQ131048 PGM131048 PQI131048 QAE131048 QKA131048 QTW131048 RDS131048 RNO131048 RXK131048 SHG131048 SRC131048 TAY131048 TKU131048 TUQ131048 UEM131048 UOI131048 UYE131048 VIA131048 VRW131048 WBS131048 WLO131048 WVK131048 C196584 IY196584 SU196584 ACQ196584 AMM196584 AWI196584 BGE196584 BQA196584 BZW196584 CJS196584 CTO196584 DDK196584 DNG196584 DXC196584 EGY196584 EQU196584 FAQ196584 FKM196584 FUI196584 GEE196584 GOA196584 GXW196584 HHS196584 HRO196584 IBK196584 ILG196584 IVC196584 JEY196584 JOU196584 JYQ196584 KIM196584 KSI196584 LCE196584 LMA196584 LVW196584 MFS196584 MPO196584 MZK196584 NJG196584 NTC196584 OCY196584 OMU196584 OWQ196584 PGM196584 PQI196584 QAE196584 QKA196584 QTW196584 RDS196584 RNO196584 RXK196584 SHG196584 SRC196584 TAY196584 TKU196584 TUQ196584 UEM196584 UOI196584 UYE196584 VIA196584 VRW196584 WBS196584 WLO196584 WVK196584 C262120 IY262120 SU262120 ACQ262120 AMM262120 AWI262120 BGE262120 BQA262120 BZW262120 CJS262120 CTO262120 DDK262120 DNG262120 DXC262120 EGY262120 EQU262120 FAQ262120 FKM262120 FUI262120 GEE262120 GOA262120 GXW262120 HHS262120 HRO262120 IBK262120 ILG262120 IVC262120 JEY262120 JOU262120 JYQ262120 KIM262120 KSI262120 LCE262120 LMA262120 LVW262120 MFS262120 MPO262120 MZK262120 NJG262120 NTC262120 OCY262120 OMU262120 OWQ262120 PGM262120 PQI262120 QAE262120 QKA262120 QTW262120 RDS262120 RNO262120 RXK262120 SHG262120 SRC262120 TAY262120 TKU262120 TUQ262120 UEM262120 UOI262120 UYE262120 VIA262120 VRW262120 WBS262120 WLO262120 WVK262120 C327656 IY327656 SU327656 ACQ327656 AMM327656 AWI327656 BGE327656 BQA327656 BZW327656 CJS327656 CTO327656 DDK327656 DNG327656 DXC327656 EGY327656 EQU327656 FAQ327656 FKM327656 FUI327656 GEE327656 GOA327656 GXW327656 HHS327656 HRO327656 IBK327656 ILG327656 IVC327656 JEY327656 JOU327656 JYQ327656 KIM327656 KSI327656 LCE327656 LMA327656 LVW327656 MFS327656 MPO327656 MZK327656 NJG327656 NTC327656 OCY327656 OMU327656 OWQ327656 PGM327656 PQI327656 QAE327656 QKA327656 QTW327656 RDS327656 RNO327656 RXK327656 SHG327656 SRC327656 TAY327656 TKU327656 TUQ327656 UEM327656 UOI327656 UYE327656 VIA327656 VRW327656 WBS327656 WLO327656 WVK327656 C393192 IY393192 SU393192 ACQ393192 AMM393192 AWI393192 BGE393192 BQA393192 BZW393192 CJS393192 CTO393192 DDK393192 DNG393192 DXC393192 EGY393192 EQU393192 FAQ393192 FKM393192 FUI393192 GEE393192 GOA393192 GXW393192 HHS393192 HRO393192 IBK393192 ILG393192 IVC393192 JEY393192 JOU393192 JYQ393192 KIM393192 KSI393192 LCE393192 LMA393192 LVW393192 MFS393192 MPO393192 MZK393192 NJG393192 NTC393192 OCY393192 OMU393192 OWQ393192 PGM393192 PQI393192 QAE393192 QKA393192 QTW393192 RDS393192 RNO393192 RXK393192 SHG393192 SRC393192 TAY393192 TKU393192 TUQ393192 UEM393192 UOI393192 UYE393192 VIA393192 VRW393192 WBS393192 WLO393192 WVK393192 C458728 IY458728 SU458728 ACQ458728 AMM458728 AWI458728 BGE458728 BQA458728 BZW458728 CJS458728 CTO458728 DDK458728 DNG458728 DXC458728 EGY458728 EQU458728 FAQ458728 FKM458728 FUI458728 GEE458728 GOA458728 GXW458728 HHS458728 HRO458728 IBK458728 ILG458728 IVC458728 JEY458728 JOU458728 JYQ458728 KIM458728 KSI458728 LCE458728 LMA458728 LVW458728 MFS458728 MPO458728 MZK458728 NJG458728 NTC458728 OCY458728 OMU458728 OWQ458728 PGM458728 PQI458728 QAE458728 QKA458728 QTW458728 RDS458728 RNO458728 RXK458728 SHG458728 SRC458728 TAY458728 TKU458728 TUQ458728 UEM458728 UOI458728 UYE458728 VIA458728 VRW458728 WBS458728 WLO458728 WVK458728 C524264 IY524264 SU524264 ACQ524264 AMM524264 AWI524264 BGE524264 BQA524264 BZW524264 CJS524264 CTO524264 DDK524264 DNG524264 DXC524264 EGY524264 EQU524264 FAQ524264 FKM524264 FUI524264 GEE524264 GOA524264 GXW524264 HHS524264 HRO524264 IBK524264 ILG524264 IVC524264 JEY524264 JOU524264 JYQ524264 KIM524264 KSI524264 LCE524264 LMA524264 LVW524264 MFS524264 MPO524264 MZK524264 NJG524264 NTC524264 OCY524264 OMU524264 OWQ524264 PGM524264 PQI524264 QAE524264 QKA524264 QTW524264 RDS524264 RNO524264 RXK524264 SHG524264 SRC524264 TAY524264 TKU524264 TUQ524264 UEM524264 UOI524264 UYE524264 VIA524264 VRW524264 WBS524264 WLO524264 WVK524264 C589800 IY589800 SU589800 ACQ589800 AMM589800 AWI589800 BGE589800 BQA589800 BZW589800 CJS589800 CTO589800 DDK589800 DNG589800 DXC589800 EGY589800 EQU589800 FAQ589800 FKM589800 FUI589800 GEE589800 GOA589800 GXW589800 HHS589800 HRO589800 IBK589800 ILG589800 IVC589800 JEY589800 JOU589800 JYQ589800 KIM589800 KSI589800 LCE589800 LMA589800 LVW589800 MFS589800 MPO589800 MZK589800 NJG589800 NTC589800 OCY589800 OMU589800 OWQ589800 PGM589800 PQI589800 QAE589800 QKA589800 QTW589800 RDS589800 RNO589800 RXK589800 SHG589800 SRC589800 TAY589800 TKU589800 TUQ589800 UEM589800 UOI589800 UYE589800 VIA589800 VRW589800 WBS589800 WLO589800 WVK589800 C655336 IY655336 SU655336 ACQ655336 AMM655336 AWI655336 BGE655336 BQA655336 BZW655336 CJS655336 CTO655336 DDK655336 DNG655336 DXC655336 EGY655336 EQU655336 FAQ655336 FKM655336 FUI655336 GEE655336 GOA655336 GXW655336 HHS655336 HRO655336 IBK655336 ILG655336 IVC655336 JEY655336 JOU655336 JYQ655336 KIM655336 KSI655336 LCE655336 LMA655336 LVW655336 MFS655336 MPO655336 MZK655336 NJG655336 NTC655336 OCY655336 OMU655336 OWQ655336 PGM655336 PQI655336 QAE655336 QKA655336 QTW655336 RDS655336 RNO655336 RXK655336 SHG655336 SRC655336 TAY655336 TKU655336 TUQ655336 UEM655336 UOI655336 UYE655336 VIA655336 VRW655336 WBS655336 WLO655336 WVK655336 C720872 IY720872 SU720872 ACQ720872 AMM720872 AWI720872 BGE720872 BQA720872 BZW720872 CJS720872 CTO720872 DDK720872 DNG720872 DXC720872 EGY720872 EQU720872 FAQ720872 FKM720872 FUI720872 GEE720872 GOA720872 GXW720872 HHS720872 HRO720872 IBK720872 ILG720872 IVC720872 JEY720872 JOU720872 JYQ720872 KIM720872 KSI720872 LCE720872 LMA720872 LVW720872 MFS720872 MPO720872 MZK720872 NJG720872 NTC720872 OCY720872 OMU720872 OWQ720872 PGM720872 PQI720872 QAE720872 QKA720872 QTW720872 RDS720872 RNO720872 RXK720872 SHG720872 SRC720872 TAY720872 TKU720872 TUQ720872 UEM720872 UOI720872 UYE720872 VIA720872 VRW720872 WBS720872 WLO720872 WVK720872 C786408 IY786408 SU786408 ACQ786408 AMM786408 AWI786408 BGE786408 BQA786408 BZW786408 CJS786408 CTO786408 DDK786408 DNG786408 DXC786408 EGY786408 EQU786408 FAQ786408 FKM786408 FUI786408 GEE786408 GOA786408 GXW786408 HHS786408 HRO786408 IBK786408 ILG786408 IVC786408 JEY786408 JOU786408 JYQ786408 KIM786408 KSI786408 LCE786408 LMA786408 LVW786408 MFS786408 MPO786408 MZK786408 NJG786408 NTC786408 OCY786408 OMU786408 OWQ786408 PGM786408 PQI786408 QAE786408 QKA786408 QTW786408 RDS786408 RNO786408 RXK786408 SHG786408 SRC786408 TAY786408 TKU786408 TUQ786408 UEM786408 UOI786408 UYE786408 VIA786408 VRW786408 WBS786408 WLO786408 WVK786408 C851944 IY851944 SU851944 ACQ851944 AMM851944 AWI851944 BGE851944 BQA851944 BZW851944 CJS851944 CTO851944 DDK851944 DNG851944 DXC851944 EGY851944 EQU851944 FAQ851944 FKM851944 FUI851944 GEE851944 GOA851944 GXW851944 HHS851944 HRO851944 IBK851944 ILG851944 IVC851944 JEY851944 JOU851944 JYQ851944 KIM851944 KSI851944 LCE851944 LMA851944 LVW851944 MFS851944 MPO851944 MZK851944 NJG851944 NTC851944 OCY851944 OMU851944 OWQ851944 PGM851944 PQI851944 QAE851944 QKA851944 QTW851944 RDS851944 RNO851944 RXK851944 SHG851944 SRC851944 TAY851944 TKU851944 TUQ851944 UEM851944 UOI851944 UYE851944 VIA851944 VRW851944 WBS851944 WLO851944 WVK851944 C917480 IY917480 SU917480 ACQ917480 AMM917480 AWI917480 BGE917480 BQA917480 BZW917480 CJS917480 CTO917480 DDK917480 DNG917480 DXC917480 EGY917480 EQU917480 FAQ917480 FKM917480 FUI917480 GEE917480 GOA917480 GXW917480 HHS917480 HRO917480 IBK917480 ILG917480 IVC917480 JEY917480 JOU917480 JYQ917480 KIM917480 KSI917480 LCE917480 LMA917480 LVW917480 MFS917480 MPO917480 MZK917480 NJG917480 NTC917480 OCY917480 OMU917480 OWQ917480 PGM917480 PQI917480 QAE917480 QKA917480 QTW917480 RDS917480 RNO917480 RXK917480 SHG917480 SRC917480 TAY917480 TKU917480 TUQ917480 UEM917480 UOI917480 UYE917480 VIA917480 VRW917480 WBS917480 WLO917480 WVK917480 C983016 IY983016 SU983016 ACQ983016 AMM983016 AWI983016 BGE983016 BQA983016 BZW983016 CJS983016 CTO983016 DDK983016 DNG983016 DXC983016 EGY983016 EQU983016 FAQ983016 FKM983016 FUI983016 GEE983016 GOA983016 GXW983016 HHS983016 HRO983016 IBK983016 ILG983016 IVC983016 JEY983016 JOU983016 JYQ983016 KIM983016 KSI983016 LCE983016 LMA983016 LVW983016 MFS983016 MPO983016 MZK983016 NJG983016 NTC983016 OCY983016 OMU983016 OWQ983016 PGM983016 PQI983016 QAE983016 QKA983016 QTW983016 RDS983016 RNO983016 RXK983016 SHG983016 SRC983016 TAY983016 TKU983016 TUQ983016 UEM983016 UOI983016 UYE983016 VIA983016 VRW983016 WBS983016 WLO983016 WVK983016 C65516 IY65516 SU65516 ACQ65516 AMM65516 AWI65516 BGE65516 BQA65516 BZW65516 CJS65516 CTO65516 DDK65516 DNG65516 DXC65516 EGY65516 EQU65516 FAQ65516 FKM65516 FUI65516 GEE65516 GOA65516 GXW65516 HHS65516 HRO65516 IBK65516 ILG65516 IVC65516 JEY65516 JOU65516 JYQ65516 KIM65516 KSI65516 LCE65516 LMA65516 LVW65516 MFS65516 MPO65516 MZK65516 NJG65516 NTC65516 OCY65516 OMU65516 OWQ65516 PGM65516 PQI65516 QAE65516 QKA65516 QTW65516 RDS65516 RNO65516 RXK65516 SHG65516 SRC65516 TAY65516 TKU65516 TUQ65516 UEM65516 UOI65516 UYE65516 VIA65516 VRW65516 WBS65516 WLO65516 WVK65516 C131052 IY131052 SU131052 ACQ131052 AMM131052 AWI131052 BGE131052 BQA131052 BZW131052 CJS131052 CTO131052 DDK131052 DNG131052 DXC131052 EGY131052 EQU131052 FAQ131052 FKM131052 FUI131052 GEE131052 GOA131052 GXW131052 HHS131052 HRO131052 IBK131052 ILG131052 IVC131052 JEY131052 JOU131052 JYQ131052 KIM131052 KSI131052 LCE131052 LMA131052 LVW131052 MFS131052 MPO131052 MZK131052 NJG131052 NTC131052 OCY131052 OMU131052 OWQ131052 PGM131052 PQI131052 QAE131052 QKA131052 QTW131052 RDS131052 RNO131052 RXK131052 SHG131052 SRC131052 TAY131052 TKU131052 TUQ131052 UEM131052 UOI131052 UYE131052 VIA131052 VRW131052 WBS131052 WLO131052 WVK131052 C196588 IY196588 SU196588 ACQ196588 AMM196588 AWI196588 BGE196588 BQA196588 BZW196588 CJS196588 CTO196588 DDK196588 DNG196588 DXC196588 EGY196588 EQU196588 FAQ196588 FKM196588 FUI196588 GEE196588 GOA196588 GXW196588 HHS196588 HRO196588 IBK196588 ILG196588 IVC196588 JEY196588 JOU196588 JYQ196588 KIM196588 KSI196588 LCE196588 LMA196588 LVW196588 MFS196588 MPO196588 MZK196588 NJG196588 NTC196588 OCY196588 OMU196588 OWQ196588 PGM196588 PQI196588 QAE196588 QKA196588 QTW196588 RDS196588 RNO196588 RXK196588 SHG196588 SRC196588 TAY196588 TKU196588 TUQ196588 UEM196588 UOI196588 UYE196588 VIA196588 VRW196588 WBS196588 WLO196588 WVK196588 C262124 IY262124 SU262124 ACQ262124 AMM262124 AWI262124 BGE262124 BQA262124 BZW262124 CJS262124 CTO262124 DDK262124 DNG262124 DXC262124 EGY262124 EQU262124 FAQ262124 FKM262124 FUI262124 GEE262124 GOA262124 GXW262124 HHS262124 HRO262124 IBK262124 ILG262124 IVC262124 JEY262124 JOU262124 JYQ262124 KIM262124 KSI262124 LCE262124 LMA262124 LVW262124 MFS262124 MPO262124 MZK262124 NJG262124 NTC262124 OCY262124 OMU262124 OWQ262124 PGM262124 PQI262124 QAE262124 QKA262124 QTW262124 RDS262124 RNO262124 RXK262124 SHG262124 SRC262124 TAY262124 TKU262124 TUQ262124 UEM262124 UOI262124 UYE262124 VIA262124 VRW262124 WBS262124 WLO262124 WVK262124 C327660 IY327660 SU327660 ACQ327660 AMM327660 AWI327660 BGE327660 BQA327660 BZW327660 CJS327660 CTO327660 DDK327660 DNG327660 DXC327660 EGY327660 EQU327660 FAQ327660 FKM327660 FUI327660 GEE327660 GOA327660 GXW327660 HHS327660 HRO327660 IBK327660 ILG327660 IVC327660 JEY327660 JOU327660 JYQ327660 KIM327660 KSI327660 LCE327660 LMA327660 LVW327660 MFS327660 MPO327660 MZK327660 NJG327660 NTC327660 OCY327660 OMU327660 OWQ327660 PGM327660 PQI327660 QAE327660 QKA327660 QTW327660 RDS327660 RNO327660 RXK327660 SHG327660 SRC327660 TAY327660 TKU327660 TUQ327660 UEM327660 UOI327660 UYE327660 VIA327660 VRW327660 WBS327660 WLO327660 WVK327660 C393196 IY393196 SU393196 ACQ393196 AMM393196 AWI393196 BGE393196 BQA393196 BZW393196 CJS393196 CTO393196 DDK393196 DNG393196 DXC393196 EGY393196 EQU393196 FAQ393196 FKM393196 FUI393196 GEE393196 GOA393196 GXW393196 HHS393196 HRO393196 IBK393196 ILG393196 IVC393196 JEY393196 JOU393196 JYQ393196 KIM393196 KSI393196 LCE393196 LMA393196 LVW393196 MFS393196 MPO393196 MZK393196 NJG393196 NTC393196 OCY393196 OMU393196 OWQ393196 PGM393196 PQI393196 QAE393196 QKA393196 QTW393196 RDS393196 RNO393196 RXK393196 SHG393196 SRC393196 TAY393196 TKU393196 TUQ393196 UEM393196 UOI393196 UYE393196 VIA393196 VRW393196 WBS393196 WLO393196 WVK393196 C458732 IY458732 SU458732 ACQ458732 AMM458732 AWI458732 BGE458732 BQA458732 BZW458732 CJS458732 CTO458732 DDK458732 DNG458732 DXC458732 EGY458732 EQU458732 FAQ458732 FKM458732 FUI458732 GEE458732 GOA458732 GXW458732 HHS458732 HRO458732 IBK458732 ILG458732 IVC458732 JEY458732 JOU458732 JYQ458732 KIM458732 KSI458732 LCE458732 LMA458732 LVW458732 MFS458732 MPO458732 MZK458732 NJG458732 NTC458732 OCY458732 OMU458732 OWQ458732 PGM458732 PQI458732 QAE458732 QKA458732 QTW458732 RDS458732 RNO458732 RXK458732 SHG458732 SRC458732 TAY458732 TKU458732 TUQ458732 UEM458732 UOI458732 UYE458732 VIA458732 VRW458732 WBS458732 WLO458732 WVK458732 C524268 IY524268 SU524268 ACQ524268 AMM524268 AWI524268 BGE524268 BQA524268 BZW524268 CJS524268 CTO524268 DDK524268 DNG524268 DXC524268 EGY524268 EQU524268 FAQ524268 FKM524268 FUI524268 GEE524268 GOA524268 GXW524268 HHS524268 HRO524268 IBK524268 ILG524268 IVC524268 JEY524268 JOU524268 JYQ524268 KIM524268 KSI524268 LCE524268 LMA524268 LVW524268 MFS524268 MPO524268 MZK524268 NJG524268 NTC524268 OCY524268 OMU524268 OWQ524268 PGM524268 PQI524268 QAE524268 QKA524268 QTW524268 RDS524268 RNO524268 RXK524268 SHG524268 SRC524268 TAY524268 TKU524268 TUQ524268 UEM524268 UOI524268 UYE524268 VIA524268 VRW524268 WBS524268 WLO524268 WVK524268 C589804 IY589804 SU589804 ACQ589804 AMM589804 AWI589804 BGE589804 BQA589804 BZW589804 CJS589804 CTO589804 DDK589804 DNG589804 DXC589804 EGY589804 EQU589804 FAQ589804 FKM589804 FUI589804 GEE589804 GOA589804 GXW589804 HHS589804 HRO589804 IBK589804 ILG589804 IVC589804 JEY589804 JOU589804 JYQ589804 KIM589804 KSI589804 LCE589804 LMA589804 LVW589804 MFS589804 MPO589804 MZK589804 NJG589804 NTC589804 OCY589804 OMU589804 OWQ589804 PGM589804 PQI589804 QAE589804 QKA589804 QTW589804 RDS589804 RNO589804 RXK589804 SHG589804 SRC589804 TAY589804 TKU589804 TUQ589804 UEM589804 UOI589804 UYE589804 VIA589804 VRW589804 WBS589804 WLO589804 WVK589804 C655340 IY655340 SU655340 ACQ655340 AMM655340 AWI655340 BGE655340 BQA655340 BZW655340 CJS655340 CTO655340 DDK655340 DNG655340 DXC655340 EGY655340 EQU655340 FAQ655340 FKM655340 FUI655340 GEE655340 GOA655340 GXW655340 HHS655340 HRO655340 IBK655340 ILG655340 IVC655340 JEY655340 JOU655340 JYQ655340 KIM655340 KSI655340 LCE655340 LMA655340 LVW655340 MFS655340 MPO655340 MZK655340 NJG655340 NTC655340 OCY655340 OMU655340 OWQ655340 PGM655340 PQI655340 QAE655340 QKA655340 QTW655340 RDS655340 RNO655340 RXK655340 SHG655340 SRC655340 TAY655340 TKU655340 TUQ655340 UEM655340 UOI655340 UYE655340 VIA655340 VRW655340 WBS655340 WLO655340 WVK655340 C720876 IY720876 SU720876 ACQ720876 AMM720876 AWI720876 BGE720876 BQA720876 BZW720876 CJS720876 CTO720876 DDK720876 DNG720876 DXC720876 EGY720876 EQU720876 FAQ720876 FKM720876 FUI720876 GEE720876 GOA720876 GXW720876 HHS720876 HRO720876 IBK720876 ILG720876 IVC720876 JEY720876 JOU720876 JYQ720876 KIM720876 KSI720876 LCE720876 LMA720876 LVW720876 MFS720876 MPO720876 MZK720876 NJG720876 NTC720876 OCY720876 OMU720876 OWQ720876 PGM720876 PQI720876 QAE720876 QKA720876 QTW720876 RDS720876 RNO720876 RXK720876 SHG720876 SRC720876 TAY720876 TKU720876 TUQ720876 UEM720876 UOI720876 UYE720876 VIA720876 VRW720876 WBS720876 WLO720876 WVK720876 C786412 IY786412 SU786412 ACQ786412 AMM786412 AWI786412 BGE786412 BQA786412 BZW786412 CJS786412 CTO786412 DDK786412 DNG786412 DXC786412 EGY786412 EQU786412 FAQ786412 FKM786412 FUI786412 GEE786412 GOA786412 GXW786412 HHS786412 HRO786412 IBK786412 ILG786412 IVC786412 JEY786412 JOU786412 JYQ786412 KIM786412 KSI786412 LCE786412 LMA786412 LVW786412 MFS786412 MPO786412 MZK786412 NJG786412 NTC786412 OCY786412 OMU786412 OWQ786412 PGM786412 PQI786412 QAE786412 QKA786412 QTW786412 RDS786412 RNO786412 RXK786412 SHG786412 SRC786412 TAY786412 TKU786412 TUQ786412 UEM786412 UOI786412 UYE786412 VIA786412 VRW786412 WBS786412 WLO786412 WVK786412 C851948 IY851948 SU851948 ACQ851948 AMM851948 AWI851948 BGE851948 BQA851948 BZW851948 CJS851948 CTO851948 DDK851948 DNG851948 DXC851948 EGY851948 EQU851948 FAQ851948 FKM851948 FUI851948 GEE851948 GOA851948 GXW851948 HHS851948 HRO851948 IBK851948 ILG851948 IVC851948 JEY851948 JOU851948 JYQ851948 KIM851948 KSI851948 LCE851948 LMA851948 LVW851948 MFS851948 MPO851948 MZK851948 NJG851948 NTC851948 OCY851948 OMU851948 OWQ851948 PGM851948 PQI851948 QAE851948 QKA851948 QTW851948 RDS851948 RNO851948 RXK851948 SHG851948 SRC851948 TAY851948 TKU851948 TUQ851948 UEM851948 UOI851948 UYE851948 VIA851948 VRW851948 WBS851948 WLO851948 WVK851948 C917484 IY917484 SU917484 ACQ917484 AMM917484 AWI917484 BGE917484 BQA917484 BZW917484 CJS917484 CTO917484 DDK917484 DNG917484 DXC917484 EGY917484 EQU917484 FAQ917484 FKM917484 FUI917484 GEE917484 GOA917484 GXW917484 HHS917484 HRO917484 IBK917484 ILG917484 IVC917484 JEY917484 JOU917484 JYQ917484 KIM917484 KSI917484 LCE917484 LMA917484 LVW917484 MFS917484 MPO917484 MZK917484 NJG917484 NTC917484 OCY917484 OMU917484 OWQ917484 PGM917484 PQI917484 QAE917484 QKA917484 QTW917484 RDS917484 RNO917484 RXK917484 SHG917484 SRC917484 TAY917484 TKU917484 TUQ917484 UEM917484 UOI917484 UYE917484 VIA917484 VRW917484 WBS917484 WLO917484 WVK917484 C983020 IY983020 SU983020 ACQ983020 AMM983020 AWI983020 BGE983020 BQA983020 BZW983020 CJS983020 CTO983020 DDK983020 DNG983020 DXC983020 EGY983020 EQU983020 FAQ983020 FKM983020 FUI983020 GEE983020 GOA983020 GXW983020 HHS983020 HRO983020 IBK983020 ILG983020 IVC983020 JEY983020 JOU983020 JYQ983020 KIM983020 KSI983020 LCE983020 LMA983020 LVW983020 MFS983020 MPO983020 MZK983020 NJG983020 NTC983020 OCY983020 OMU983020 OWQ983020 PGM983020 PQI983020 QAE983020 QKA983020 QTW983020 RDS983020 RNO983020 RXK983020 SHG983020 SRC983020 TAY983020 TKU983020 TUQ983020 UEM983020 UOI983020 UYE983020 VIA983020 VRW983020 WBS983020 WLO983020 WVK983020 F65518 JB65518 SX65518 ACT65518 AMP65518 AWL65518 BGH65518 BQD65518 BZZ65518 CJV65518 CTR65518 DDN65518 DNJ65518 DXF65518 EHB65518 EQX65518 FAT65518 FKP65518 FUL65518 GEH65518 GOD65518 GXZ65518 HHV65518 HRR65518 IBN65518 ILJ65518 IVF65518 JFB65518 JOX65518 JYT65518 KIP65518 KSL65518 LCH65518 LMD65518 LVZ65518 MFV65518 MPR65518 MZN65518 NJJ65518 NTF65518 ODB65518 OMX65518 OWT65518 PGP65518 PQL65518 QAH65518 QKD65518 QTZ65518 RDV65518 RNR65518 RXN65518 SHJ65518 SRF65518 TBB65518 TKX65518 TUT65518 UEP65518 UOL65518 UYH65518 VID65518 VRZ65518 WBV65518 WLR65518 WVN65518 F131054 JB131054 SX131054 ACT131054 AMP131054 AWL131054 BGH131054 BQD131054 BZZ131054 CJV131054 CTR131054 DDN131054 DNJ131054 DXF131054 EHB131054 EQX131054 FAT131054 FKP131054 FUL131054 GEH131054 GOD131054 GXZ131054 HHV131054 HRR131054 IBN131054 ILJ131054 IVF131054 JFB131054 JOX131054 JYT131054 KIP131054 KSL131054 LCH131054 LMD131054 LVZ131054 MFV131054 MPR131054 MZN131054 NJJ131054 NTF131054 ODB131054 OMX131054 OWT131054 PGP131054 PQL131054 QAH131054 QKD131054 QTZ131054 RDV131054 RNR131054 RXN131054 SHJ131054 SRF131054 TBB131054 TKX131054 TUT131054 UEP131054 UOL131054 UYH131054 VID131054 VRZ131054 WBV131054 WLR131054 WVN131054 F196590 JB196590 SX196590 ACT196590 AMP196590 AWL196590 BGH196590 BQD196590 BZZ196590 CJV196590 CTR196590 DDN196590 DNJ196590 DXF196590 EHB196590 EQX196590 FAT196590 FKP196590 FUL196590 GEH196590 GOD196590 GXZ196590 HHV196590 HRR196590 IBN196590 ILJ196590 IVF196590 JFB196590 JOX196590 JYT196590 KIP196590 KSL196590 LCH196590 LMD196590 LVZ196590 MFV196590 MPR196590 MZN196590 NJJ196590 NTF196590 ODB196590 OMX196590 OWT196590 PGP196590 PQL196590 QAH196590 QKD196590 QTZ196590 RDV196590 RNR196590 RXN196590 SHJ196590 SRF196590 TBB196590 TKX196590 TUT196590 UEP196590 UOL196590 UYH196590 VID196590 VRZ196590 WBV196590 WLR196590 WVN196590 F262126 JB262126 SX262126 ACT262126 AMP262126 AWL262126 BGH262126 BQD262126 BZZ262126 CJV262126 CTR262126 DDN262126 DNJ262126 DXF262126 EHB262126 EQX262126 FAT262126 FKP262126 FUL262126 GEH262126 GOD262126 GXZ262126 HHV262126 HRR262126 IBN262126 ILJ262126 IVF262126 JFB262126 JOX262126 JYT262126 KIP262126 KSL262126 LCH262126 LMD262126 LVZ262126 MFV262126 MPR262126 MZN262126 NJJ262126 NTF262126 ODB262126 OMX262126 OWT262126 PGP262126 PQL262126 QAH262126 QKD262126 QTZ262126 RDV262126 RNR262126 RXN262126 SHJ262126 SRF262126 TBB262126 TKX262126 TUT262126 UEP262126 UOL262126 UYH262126 VID262126 VRZ262126 WBV262126 WLR262126 WVN262126 F327662 JB327662 SX327662 ACT327662 AMP327662 AWL327662 BGH327662 BQD327662 BZZ327662 CJV327662 CTR327662 DDN327662 DNJ327662 DXF327662 EHB327662 EQX327662 FAT327662 FKP327662 FUL327662 GEH327662 GOD327662 GXZ327662 HHV327662 HRR327662 IBN327662 ILJ327662 IVF327662 JFB327662 JOX327662 JYT327662 KIP327662 KSL327662 LCH327662 LMD327662 LVZ327662 MFV327662 MPR327662 MZN327662 NJJ327662 NTF327662 ODB327662 OMX327662 OWT327662 PGP327662 PQL327662 QAH327662 QKD327662 QTZ327662 RDV327662 RNR327662 RXN327662 SHJ327662 SRF327662 TBB327662 TKX327662 TUT327662 UEP327662 UOL327662 UYH327662 VID327662 VRZ327662 WBV327662 WLR327662 WVN327662 F393198 JB393198 SX393198 ACT393198 AMP393198 AWL393198 BGH393198 BQD393198 BZZ393198 CJV393198 CTR393198 DDN393198 DNJ393198 DXF393198 EHB393198 EQX393198 FAT393198 FKP393198 FUL393198 GEH393198 GOD393198 GXZ393198 HHV393198 HRR393198 IBN393198 ILJ393198 IVF393198 JFB393198 JOX393198 JYT393198 KIP393198 KSL393198 LCH393198 LMD393198 LVZ393198 MFV393198 MPR393198 MZN393198 NJJ393198 NTF393198 ODB393198 OMX393198 OWT393198 PGP393198 PQL393198 QAH393198 QKD393198 QTZ393198 RDV393198 RNR393198 RXN393198 SHJ393198 SRF393198 TBB393198 TKX393198 TUT393198 UEP393198 UOL393198 UYH393198 VID393198 VRZ393198 WBV393198 WLR393198 WVN393198 F458734 JB458734 SX458734 ACT458734 AMP458734 AWL458734 BGH458734 BQD458734 BZZ458734 CJV458734 CTR458734 DDN458734 DNJ458734 DXF458734 EHB458734 EQX458734 FAT458734 FKP458734 FUL458734 GEH458734 GOD458734 GXZ458734 HHV458734 HRR458734 IBN458734 ILJ458734 IVF458734 JFB458734 JOX458734 JYT458734 KIP458734 KSL458734 LCH458734 LMD458734 LVZ458734 MFV458734 MPR458734 MZN458734 NJJ458734 NTF458734 ODB458734 OMX458734 OWT458734 PGP458734 PQL458734 QAH458734 QKD458734 QTZ458734 RDV458734 RNR458734 RXN458734 SHJ458734 SRF458734 TBB458734 TKX458734 TUT458734 UEP458734 UOL458734 UYH458734 VID458734 VRZ458734 WBV458734 WLR458734 WVN458734 F524270 JB524270 SX524270 ACT524270 AMP524270 AWL524270 BGH524270 BQD524270 BZZ524270 CJV524270 CTR524270 DDN524270 DNJ524270 DXF524270 EHB524270 EQX524270 FAT524270 FKP524270 FUL524270 GEH524270 GOD524270 GXZ524270 HHV524270 HRR524270 IBN524270 ILJ524270 IVF524270 JFB524270 JOX524270 JYT524270 KIP524270 KSL524270 LCH524270 LMD524270 LVZ524270 MFV524270 MPR524270 MZN524270 NJJ524270 NTF524270 ODB524270 OMX524270 OWT524270 PGP524270 PQL524270 QAH524270 QKD524270 QTZ524270 RDV524270 RNR524270 RXN524270 SHJ524270 SRF524270 TBB524270 TKX524270 TUT524270 UEP524270 UOL524270 UYH524270 VID524270 VRZ524270 WBV524270 WLR524270 WVN524270 F589806 JB589806 SX589806 ACT589806 AMP589806 AWL589806 BGH589806 BQD589806 BZZ589806 CJV589806 CTR589806 DDN589806 DNJ589806 DXF589806 EHB589806 EQX589806 FAT589806 FKP589806 FUL589806 GEH589806 GOD589806 GXZ589806 HHV589806 HRR589806 IBN589806 ILJ589806 IVF589806 JFB589806 JOX589806 JYT589806 KIP589806 KSL589806 LCH589806 LMD589806 LVZ589806 MFV589806 MPR589806 MZN589806 NJJ589806 NTF589806 ODB589806 OMX589806 OWT589806 PGP589806 PQL589806 QAH589806 QKD589806 QTZ589806 RDV589806 RNR589806 RXN589806 SHJ589806 SRF589806 TBB589806 TKX589806 TUT589806 UEP589806 UOL589806 UYH589806 VID589806 VRZ589806 WBV589806 WLR589806 WVN589806 F655342 JB655342 SX655342 ACT655342 AMP655342 AWL655342 BGH655342 BQD655342 BZZ655342 CJV655342 CTR655342 DDN655342 DNJ655342 DXF655342 EHB655342 EQX655342 FAT655342 FKP655342 FUL655342 GEH655342 GOD655342 GXZ655342 HHV655342 HRR655342 IBN655342 ILJ655342 IVF655342 JFB655342 JOX655342 JYT655342 KIP655342 KSL655342 LCH655342 LMD655342 LVZ655342 MFV655342 MPR655342 MZN655342 NJJ655342 NTF655342 ODB655342 OMX655342 OWT655342 PGP655342 PQL655342 QAH655342 QKD655342 QTZ655342 RDV655342 RNR655342 RXN655342 SHJ655342 SRF655342 TBB655342 TKX655342 TUT655342 UEP655342 UOL655342 UYH655342 VID655342 VRZ655342 WBV655342 WLR655342 WVN655342 F720878 JB720878 SX720878 ACT720878 AMP720878 AWL720878 BGH720878 BQD720878 BZZ720878 CJV720878 CTR720878 DDN720878 DNJ720878 DXF720878 EHB720878 EQX720878 FAT720878 FKP720878 FUL720878 GEH720878 GOD720878 GXZ720878 HHV720878 HRR720878 IBN720878 ILJ720878 IVF720878 JFB720878 JOX720878 JYT720878 KIP720878 KSL720878 LCH720878 LMD720878 LVZ720878 MFV720878 MPR720878 MZN720878 NJJ720878 NTF720878 ODB720878 OMX720878 OWT720878 PGP720878 PQL720878 QAH720878 QKD720878 QTZ720878 RDV720878 RNR720878 RXN720878 SHJ720878 SRF720878 TBB720878 TKX720878 TUT720878 UEP720878 UOL720878 UYH720878 VID720878 VRZ720878 WBV720878 WLR720878 WVN720878 F786414 JB786414 SX786414 ACT786414 AMP786414 AWL786414 BGH786414 BQD786414 BZZ786414 CJV786414 CTR786414 DDN786414 DNJ786414 DXF786414 EHB786414 EQX786414 FAT786414 FKP786414 FUL786414 GEH786414 GOD786414 GXZ786414 HHV786414 HRR786414 IBN786414 ILJ786414 IVF786414 JFB786414 JOX786414 JYT786414 KIP786414 KSL786414 LCH786414 LMD786414 LVZ786414 MFV786414 MPR786414 MZN786414 NJJ786414 NTF786414 ODB786414 OMX786414 OWT786414 PGP786414 PQL786414 QAH786414 QKD786414 QTZ786414 RDV786414 RNR786414 RXN786414 SHJ786414 SRF786414 TBB786414 TKX786414 TUT786414 UEP786414 UOL786414 UYH786414 VID786414 VRZ786414 WBV786414 WLR786414 WVN786414 F851950 JB851950 SX851950 ACT851950 AMP851950 AWL851950 BGH851950 BQD851950 BZZ851950 CJV851950 CTR851950 DDN851950 DNJ851950 DXF851950 EHB851950 EQX851950 FAT851950 FKP851950 FUL851950 GEH851950 GOD851950 GXZ851950 HHV851950 HRR851950 IBN851950 ILJ851950 IVF851950 JFB851950 JOX851950 JYT851950 KIP851950 KSL851950 LCH851950 LMD851950 LVZ851950 MFV851950 MPR851950 MZN851950 NJJ851950 NTF851950 ODB851950 OMX851950 OWT851950 PGP851950 PQL851950 QAH851950 QKD851950 QTZ851950 RDV851950 RNR851950 RXN851950 SHJ851950 SRF851950 TBB851950 TKX851950 TUT851950 UEP851950 UOL851950 UYH851950 VID851950 VRZ851950 WBV851950 WLR851950 WVN851950 F917486 JB917486 SX917486 ACT917486 AMP917486 AWL917486 BGH917486 BQD917486 BZZ917486 CJV917486 CTR917486 DDN917486 DNJ917486 DXF917486 EHB917486 EQX917486 FAT917486 FKP917486 FUL917486 GEH917486 GOD917486 GXZ917486 HHV917486 HRR917486 IBN917486 ILJ917486 IVF917486 JFB917486 JOX917486 JYT917486 KIP917486 KSL917486 LCH917486 LMD917486 LVZ917486 MFV917486 MPR917486 MZN917486 NJJ917486 NTF917486 ODB917486 OMX917486 OWT917486 PGP917486 PQL917486 QAH917486 QKD917486 QTZ917486 RDV917486 RNR917486 RXN917486 SHJ917486 SRF917486 TBB917486 TKX917486 TUT917486 UEP917486 UOL917486 UYH917486 VID917486 VRZ917486 WBV917486 WLR917486 WVN917486 F983022 JB983022 SX983022 ACT983022 AMP983022 AWL983022 BGH983022 BQD983022 BZZ983022 CJV983022 CTR983022 DDN983022 DNJ983022 DXF983022 EHB983022 EQX983022 FAT983022 FKP983022 FUL983022 GEH983022 GOD983022 GXZ983022 HHV983022 HRR983022 IBN983022 ILJ983022 IVF983022 JFB983022 JOX983022 JYT983022 KIP983022 KSL983022 LCH983022 LMD983022 LVZ983022 MFV983022 MPR983022 MZN983022 NJJ983022 NTF983022 ODB983022 OMX983022 OWT983022 PGP983022 PQL983022 QAH983022 QKD983022 QTZ983022 RDV983022 RNR983022 RXN983022 SHJ983022 SRF983022 TBB983022 TKX983022 TUT983022 UEP983022 UOL983022 UYH983022 VID983022 VRZ983022 WBV983022 WLR983022">
      <formula1>#REF!</formula1>
    </dataValidation>
    <dataValidation type="list" allowBlank="1" showInputMessage="1" showErrorMessage="1" sqref="A34 A22 A26 A18 A30">
      <formula1>$A$64:$A$90</formula1>
    </dataValidation>
  </dataValidations>
  <pageMargins left="0.51181102362204722" right="0.51181102362204722" top="0.44" bottom="0.42" header="0.31496062992125984" footer="0.31496062992125984"/>
  <pageSetup paperSize="9" fitToHeight="2"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2"/>
  <sheetViews>
    <sheetView workbookViewId="0">
      <selection activeCell="B11" sqref="B11:G11"/>
    </sheetView>
  </sheetViews>
  <sheetFormatPr defaultRowHeight="15" x14ac:dyDescent="0.25"/>
  <cols>
    <col min="1" max="1" width="3.28515625" style="63" customWidth="1"/>
    <col min="2" max="2" width="16.42578125" style="63" customWidth="1"/>
    <col min="3" max="3" width="9.140625" style="63"/>
    <col min="4" max="4" width="32" style="63" customWidth="1"/>
    <col min="5" max="5" width="22" style="63" customWidth="1"/>
    <col min="6" max="6" width="12.5703125" style="63" customWidth="1"/>
    <col min="7" max="7" width="9.140625" style="63"/>
    <col min="8" max="8" width="11.85546875" style="64" customWidth="1"/>
    <col min="9" max="9" width="72.140625" style="63" customWidth="1"/>
    <col min="10" max="10" width="0" style="63" hidden="1" customWidth="1"/>
    <col min="11" max="16384" width="9.140625" style="63"/>
  </cols>
  <sheetData>
    <row r="1" spans="1:10" x14ac:dyDescent="0.25">
      <c r="A1" s="60" t="s">
        <v>377</v>
      </c>
      <c r="B1" s="61"/>
      <c r="C1" s="61"/>
      <c r="D1" s="61"/>
      <c r="E1" s="61"/>
      <c r="F1" s="61"/>
      <c r="G1" s="61"/>
      <c r="H1" s="62"/>
      <c r="I1" s="62"/>
    </row>
    <row r="2" spans="1:10" x14ac:dyDescent="0.25">
      <c r="A2" s="60" t="s">
        <v>375</v>
      </c>
      <c r="B2" s="61"/>
      <c r="C2" s="61"/>
      <c r="D2" s="61"/>
      <c r="E2" s="61"/>
      <c r="F2" s="61"/>
      <c r="G2" s="61"/>
      <c r="H2" s="62"/>
      <c r="I2" s="62"/>
    </row>
    <row r="3" spans="1:10" x14ac:dyDescent="0.25">
      <c r="A3" s="60" t="s">
        <v>376</v>
      </c>
      <c r="B3" s="61"/>
      <c r="C3" s="61"/>
      <c r="D3" s="61"/>
      <c r="E3" s="61"/>
      <c r="F3" s="61"/>
      <c r="G3" s="61"/>
      <c r="H3" s="62"/>
      <c r="I3" s="62"/>
    </row>
    <row r="4" spans="1:10" x14ac:dyDescent="0.25">
      <c r="A4" s="60" t="s">
        <v>374</v>
      </c>
    </row>
    <row r="5" spans="1:10" ht="15.75" x14ac:dyDescent="0.25">
      <c r="A5" s="65" t="s">
        <v>223</v>
      </c>
      <c r="B5" s="65"/>
      <c r="H5" s="66" t="s">
        <v>176</v>
      </c>
      <c r="I5" s="320" t="s">
        <v>177</v>
      </c>
    </row>
    <row r="6" spans="1:10" ht="15.75" x14ac:dyDescent="0.25">
      <c r="A6" s="9"/>
      <c r="B6" s="9"/>
      <c r="H6" s="67">
        <v>1</v>
      </c>
      <c r="I6" s="321"/>
    </row>
    <row r="7" spans="1:10" ht="15.75" x14ac:dyDescent="0.25">
      <c r="A7" s="322" t="s">
        <v>178</v>
      </c>
      <c r="B7" s="322"/>
      <c r="C7" s="322"/>
      <c r="D7" s="323" t="str">
        <f>CONCATENATE(Заявление!D13,"  ",Заявление!D14,"  ",Заявление!D15)</f>
        <v xml:space="preserve">    </v>
      </c>
      <c r="E7" s="323"/>
      <c r="F7" s="323"/>
      <c r="G7" s="323"/>
      <c r="H7" s="68">
        <v>1</v>
      </c>
    </row>
    <row r="8" spans="1:10" s="70" customFormat="1" ht="31.5" customHeight="1" x14ac:dyDescent="0.25">
      <c r="A8" s="272" t="s">
        <v>294</v>
      </c>
      <c r="B8" s="272"/>
      <c r="C8" s="272"/>
      <c r="D8" s="324" t="str">
        <f>'Выбор специальностей'!D48</f>
        <v xml:space="preserve"> - </v>
      </c>
      <c r="E8" s="324"/>
      <c r="F8" s="324"/>
      <c r="G8" s="324"/>
      <c r="H8" s="69">
        <v>1</v>
      </c>
    </row>
    <row r="9" spans="1:10" x14ac:dyDescent="0.25">
      <c r="A9" s="317" t="s">
        <v>179</v>
      </c>
      <c r="B9" s="317"/>
      <c r="C9" s="317"/>
      <c r="D9" s="317"/>
      <c r="E9" s="317"/>
      <c r="F9" s="317"/>
      <c r="G9" s="317"/>
      <c r="H9" s="68">
        <v>1</v>
      </c>
    </row>
    <row r="10" spans="1:10" ht="29.25" customHeight="1" x14ac:dyDescent="0.25">
      <c r="A10" s="318" t="s">
        <v>141</v>
      </c>
      <c r="B10" s="318"/>
      <c r="C10" s="318"/>
      <c r="D10" s="318"/>
      <c r="E10" s="318"/>
      <c r="F10" s="318"/>
      <c r="G10" s="318"/>
      <c r="H10" s="68" t="str">
        <f>IF(SUM(H11:H13)&gt;0,1,"")</f>
        <v/>
      </c>
      <c r="I10" s="71" t="s">
        <v>180</v>
      </c>
      <c r="J10" s="63" t="str">
        <f>IF($D$8=" - ","-",IF(COUNTA(B11:G13)=0,"Нет",COUNTA(B11:G13)))</f>
        <v>-</v>
      </c>
    </row>
    <row r="11" spans="1:10" ht="39" customHeight="1" x14ac:dyDescent="0.25">
      <c r="A11" s="72" t="s">
        <v>181</v>
      </c>
      <c r="B11" s="319"/>
      <c r="C11" s="319"/>
      <c r="D11" s="319"/>
      <c r="E11" s="319"/>
      <c r="F11" s="319"/>
      <c r="G11" s="319"/>
      <c r="H11" s="68" t="str">
        <f>IF(ISBLANK(B11),"",1)</f>
        <v/>
      </c>
      <c r="I11" s="316" t="s">
        <v>216</v>
      </c>
    </row>
    <row r="12" spans="1:10" ht="39" customHeight="1" x14ac:dyDescent="0.25">
      <c r="A12" s="72" t="s">
        <v>182</v>
      </c>
      <c r="B12" s="319"/>
      <c r="C12" s="319"/>
      <c r="D12" s="319"/>
      <c r="E12" s="319"/>
      <c r="F12" s="319"/>
      <c r="G12" s="319"/>
      <c r="H12" s="68" t="str">
        <f t="shared" ref="H12:H33" si="0">IF(ISBLANK(B12),"",1)</f>
        <v/>
      </c>
      <c r="I12" s="316"/>
    </row>
    <row r="13" spans="1:10" ht="39" customHeight="1" x14ac:dyDescent="0.25">
      <c r="A13" s="72" t="s">
        <v>183</v>
      </c>
      <c r="B13" s="319"/>
      <c r="C13" s="319"/>
      <c r="D13" s="319"/>
      <c r="E13" s="319"/>
      <c r="F13" s="319"/>
      <c r="G13" s="319"/>
      <c r="H13" s="68" t="str">
        <f t="shared" si="0"/>
        <v/>
      </c>
      <c r="I13" s="93"/>
    </row>
    <row r="14" spans="1:10" ht="15.75" customHeight="1" x14ac:dyDescent="0.25">
      <c r="A14" s="318" t="s">
        <v>186</v>
      </c>
      <c r="B14" s="318"/>
      <c r="C14" s="318"/>
      <c r="D14" s="318"/>
      <c r="E14" s="318"/>
      <c r="F14" s="318"/>
      <c r="G14" s="318"/>
      <c r="H14" s="68" t="str">
        <f>IF(SUM(H15:H17)&gt;0,1,"")</f>
        <v/>
      </c>
      <c r="I14" s="71" t="s">
        <v>180</v>
      </c>
      <c r="J14" s="63" t="str">
        <f>IF($D$8=" - ","-",IF(COUNTA(B15:G17)=0,"Нет",COUNTA(B15:G17)))</f>
        <v>-</v>
      </c>
    </row>
    <row r="15" spans="1:10" ht="39" customHeight="1" x14ac:dyDescent="0.25">
      <c r="A15" s="72" t="s">
        <v>181</v>
      </c>
      <c r="B15" s="319"/>
      <c r="C15" s="319"/>
      <c r="D15" s="319"/>
      <c r="E15" s="319"/>
      <c r="F15" s="319"/>
      <c r="G15" s="319"/>
      <c r="H15" s="68" t="str">
        <f t="shared" si="0"/>
        <v/>
      </c>
      <c r="I15" s="316" t="s">
        <v>217</v>
      </c>
    </row>
    <row r="16" spans="1:10" ht="39" customHeight="1" x14ac:dyDescent="0.25">
      <c r="A16" s="72" t="s">
        <v>182</v>
      </c>
      <c r="B16" s="319"/>
      <c r="C16" s="319"/>
      <c r="D16" s="319"/>
      <c r="E16" s="319"/>
      <c r="F16" s="319"/>
      <c r="G16" s="319"/>
      <c r="H16" s="68" t="str">
        <f t="shared" si="0"/>
        <v/>
      </c>
      <c r="I16" s="316"/>
    </row>
    <row r="17" spans="1:10" ht="39" customHeight="1" x14ac:dyDescent="0.25">
      <c r="A17" s="72" t="s">
        <v>183</v>
      </c>
      <c r="B17" s="319"/>
      <c r="C17" s="319"/>
      <c r="D17" s="319"/>
      <c r="E17" s="319"/>
      <c r="F17" s="319"/>
      <c r="G17" s="319"/>
      <c r="H17" s="68" t="str">
        <f t="shared" si="0"/>
        <v/>
      </c>
    </row>
    <row r="18" spans="1:10" ht="45" customHeight="1" x14ac:dyDescent="0.25">
      <c r="A18" s="318" t="s">
        <v>142</v>
      </c>
      <c r="B18" s="318"/>
      <c r="C18" s="318"/>
      <c r="D18" s="318"/>
      <c r="E18" s="318"/>
      <c r="F18" s="318"/>
      <c r="G18" s="318"/>
      <c r="H18" s="68" t="str">
        <f>IF(SUM(H19:H21)&gt;0,1,"")</f>
        <v/>
      </c>
      <c r="I18" s="71" t="s">
        <v>187</v>
      </c>
      <c r="J18" s="63" t="str">
        <f>IF($D$8=" - ","-",IF(COUNTA(B19:G21)=0,"Нет",COUNTA(B19:G21)))</f>
        <v>-</v>
      </c>
    </row>
    <row r="19" spans="1:10" ht="39" customHeight="1" x14ac:dyDescent="0.25">
      <c r="A19" s="72" t="s">
        <v>181</v>
      </c>
      <c r="B19" s="319"/>
      <c r="C19" s="319"/>
      <c r="D19" s="319"/>
      <c r="E19" s="319"/>
      <c r="F19" s="319"/>
      <c r="G19" s="319"/>
      <c r="H19" s="68" t="str">
        <f t="shared" si="0"/>
        <v/>
      </c>
      <c r="I19" s="140" t="s">
        <v>218</v>
      </c>
    </row>
    <row r="20" spans="1:10" ht="39" customHeight="1" x14ac:dyDescent="0.25">
      <c r="A20" s="72" t="s">
        <v>182</v>
      </c>
      <c r="B20" s="319"/>
      <c r="C20" s="319"/>
      <c r="D20" s="319"/>
      <c r="E20" s="319"/>
      <c r="F20" s="319"/>
      <c r="G20" s="319"/>
      <c r="H20" s="68" t="str">
        <f t="shared" si="0"/>
        <v/>
      </c>
      <c r="I20" s="140" t="s">
        <v>219</v>
      </c>
    </row>
    <row r="21" spans="1:10" ht="39" customHeight="1" x14ac:dyDescent="0.25">
      <c r="A21" s="72" t="s">
        <v>183</v>
      </c>
      <c r="B21" s="319"/>
      <c r="C21" s="319"/>
      <c r="D21" s="319"/>
      <c r="E21" s="319"/>
      <c r="F21" s="319"/>
      <c r="G21" s="319"/>
      <c r="H21" s="68" t="str">
        <f t="shared" si="0"/>
        <v/>
      </c>
    </row>
    <row r="22" spans="1:10" ht="30" customHeight="1" x14ac:dyDescent="0.25">
      <c r="A22" s="318" t="s">
        <v>143</v>
      </c>
      <c r="B22" s="318"/>
      <c r="C22" s="318"/>
      <c r="D22" s="318"/>
      <c r="E22" s="318"/>
      <c r="F22" s="318"/>
      <c r="G22" s="318"/>
      <c r="H22" s="68" t="str">
        <f>IF(SUM(H23:H27)&gt;0,1,"")</f>
        <v/>
      </c>
      <c r="I22" s="71" t="s">
        <v>187</v>
      </c>
      <c r="J22" s="63" t="str">
        <f>IF($D$8=" - ","-",IF(COUNTA(B23:G27)=0,"Нет",COUNTA(B23:G27)))</f>
        <v>-</v>
      </c>
    </row>
    <row r="23" spans="1:10" ht="54" customHeight="1" x14ac:dyDescent="0.25">
      <c r="A23" s="72" t="s">
        <v>181</v>
      </c>
      <c r="B23" s="329"/>
      <c r="C23" s="319"/>
      <c r="D23" s="319"/>
      <c r="E23" s="319"/>
      <c r="F23" s="319"/>
      <c r="G23" s="319"/>
      <c r="H23" s="68" t="str">
        <f t="shared" si="0"/>
        <v/>
      </c>
      <c r="I23" s="140" t="s">
        <v>220</v>
      </c>
    </row>
    <row r="24" spans="1:10" ht="54" customHeight="1" x14ac:dyDescent="0.25">
      <c r="A24" s="72" t="s">
        <v>182</v>
      </c>
      <c r="B24" s="319"/>
      <c r="C24" s="319"/>
      <c r="D24" s="319"/>
      <c r="E24" s="319"/>
      <c r="F24" s="319"/>
      <c r="G24" s="319"/>
      <c r="H24" s="68" t="str">
        <f t="shared" si="0"/>
        <v/>
      </c>
      <c r="I24" s="140" t="s">
        <v>221</v>
      </c>
    </row>
    <row r="25" spans="1:10" ht="54" customHeight="1" x14ac:dyDescent="0.25">
      <c r="A25" s="72" t="s">
        <v>183</v>
      </c>
      <c r="B25" s="319"/>
      <c r="C25" s="319"/>
      <c r="D25" s="319"/>
      <c r="E25" s="319"/>
      <c r="F25" s="319"/>
      <c r="G25" s="319"/>
      <c r="H25" s="68" t="str">
        <f t="shared" si="0"/>
        <v/>
      </c>
      <c r="I25" s="93"/>
    </row>
    <row r="26" spans="1:10" ht="54" customHeight="1" x14ac:dyDescent="0.25">
      <c r="A26" s="72" t="s">
        <v>184</v>
      </c>
      <c r="B26" s="319"/>
      <c r="C26" s="319"/>
      <c r="D26" s="319"/>
      <c r="E26" s="319"/>
      <c r="F26" s="319"/>
      <c r="G26" s="319"/>
      <c r="H26" s="68" t="str">
        <f t="shared" si="0"/>
        <v/>
      </c>
    </row>
    <row r="27" spans="1:10" ht="54" customHeight="1" x14ac:dyDescent="0.25">
      <c r="A27" s="72" t="s">
        <v>185</v>
      </c>
      <c r="B27" s="319"/>
      <c r="C27" s="319"/>
      <c r="D27" s="319"/>
      <c r="E27" s="319"/>
      <c r="F27" s="319"/>
      <c r="G27" s="319"/>
      <c r="H27" s="68" t="str">
        <f t="shared" si="0"/>
        <v/>
      </c>
    </row>
    <row r="28" spans="1:10" x14ac:dyDescent="0.25">
      <c r="A28" s="318" t="s">
        <v>144</v>
      </c>
      <c r="B28" s="318"/>
      <c r="C28" s="318"/>
      <c r="D28" s="318"/>
      <c r="E28" s="318"/>
      <c r="F28" s="318"/>
      <c r="G28" s="318"/>
      <c r="H28" s="68" t="str">
        <f>IF(SUM(H29:H33)&gt;0,1,"")</f>
        <v/>
      </c>
      <c r="I28" s="71" t="s">
        <v>180</v>
      </c>
      <c r="J28" s="63" t="str">
        <f>IF($D$8=" - ","-",IF(COUNTA(B29:G33)=0,"Нет",COUNTA(B29:G33)))</f>
        <v>-</v>
      </c>
    </row>
    <row r="29" spans="1:10" ht="39" customHeight="1" x14ac:dyDescent="0.25">
      <c r="A29" s="72" t="s">
        <v>181</v>
      </c>
      <c r="B29" s="319"/>
      <c r="C29" s="319"/>
      <c r="D29" s="319"/>
      <c r="E29" s="319"/>
      <c r="F29" s="319"/>
      <c r="G29" s="319"/>
      <c r="H29" s="68" t="str">
        <f t="shared" si="0"/>
        <v/>
      </c>
      <c r="I29" s="316" t="s">
        <v>222</v>
      </c>
    </row>
    <row r="30" spans="1:10" ht="39" customHeight="1" x14ac:dyDescent="0.25">
      <c r="A30" s="72" t="s">
        <v>182</v>
      </c>
      <c r="B30" s="319"/>
      <c r="C30" s="319"/>
      <c r="D30" s="319"/>
      <c r="E30" s="319"/>
      <c r="F30" s="319"/>
      <c r="G30" s="319"/>
      <c r="H30" s="68" t="str">
        <f t="shared" si="0"/>
        <v/>
      </c>
      <c r="I30" s="316"/>
    </row>
    <row r="31" spans="1:10" ht="39" customHeight="1" x14ac:dyDescent="0.25">
      <c r="A31" s="72" t="s">
        <v>183</v>
      </c>
      <c r="B31" s="319"/>
      <c r="C31" s="319"/>
      <c r="D31" s="319"/>
      <c r="E31" s="319"/>
      <c r="F31" s="319"/>
      <c r="G31" s="319"/>
      <c r="H31" s="68" t="str">
        <f t="shared" si="0"/>
        <v/>
      </c>
      <c r="I31" s="316"/>
    </row>
    <row r="32" spans="1:10" ht="39" customHeight="1" x14ac:dyDescent="0.25">
      <c r="A32" s="72" t="s">
        <v>184</v>
      </c>
      <c r="B32" s="319"/>
      <c r="C32" s="319"/>
      <c r="D32" s="319"/>
      <c r="E32" s="319"/>
      <c r="F32" s="319"/>
      <c r="G32" s="319"/>
      <c r="H32" s="68" t="str">
        <f t="shared" si="0"/>
        <v/>
      </c>
      <c r="I32" s="316"/>
    </row>
    <row r="33" spans="1:41" ht="39" customHeight="1" x14ac:dyDescent="0.25">
      <c r="A33" s="72" t="s">
        <v>185</v>
      </c>
      <c r="B33" s="319"/>
      <c r="C33" s="319"/>
      <c r="D33" s="319"/>
      <c r="E33" s="319"/>
      <c r="F33" s="319"/>
      <c r="G33" s="319"/>
      <c r="H33" s="68" t="str">
        <f t="shared" si="0"/>
        <v/>
      </c>
    </row>
    <row r="34" spans="1:41" s="76" customFormat="1" x14ac:dyDescent="0.25">
      <c r="A34" s="73"/>
      <c r="B34" s="73"/>
      <c r="C34" s="74"/>
      <c r="D34" s="74"/>
      <c r="E34" s="74"/>
      <c r="F34" s="74"/>
      <c r="G34" s="74"/>
      <c r="H34" s="75">
        <v>1</v>
      </c>
    </row>
    <row r="35" spans="1:41" ht="15.75" x14ac:dyDescent="0.25">
      <c r="A35" s="331" t="s">
        <v>188</v>
      </c>
      <c r="B35" s="331"/>
      <c r="C35" s="331"/>
      <c r="D35" s="331"/>
      <c r="E35" s="331"/>
      <c r="F35" s="332" t="s">
        <v>147</v>
      </c>
      <c r="G35" s="332"/>
      <c r="H35" s="68">
        <v>1</v>
      </c>
    </row>
    <row r="36" spans="1:41" ht="31.5" customHeight="1" x14ac:dyDescent="0.25">
      <c r="A36" s="327" t="s">
        <v>427</v>
      </c>
      <c r="B36" s="328"/>
      <c r="C36" s="328"/>
      <c r="D36" s="328"/>
      <c r="E36" s="328"/>
      <c r="F36" s="333"/>
      <c r="G36" s="334"/>
      <c r="H36" s="68">
        <v>1</v>
      </c>
    </row>
    <row r="37" spans="1:41" ht="32.25" customHeight="1" x14ac:dyDescent="0.25">
      <c r="A37" s="328" t="s">
        <v>189</v>
      </c>
      <c r="B37" s="328"/>
      <c r="C37" s="328"/>
      <c r="D37" s="328"/>
      <c r="E37" s="328"/>
      <c r="F37" s="335"/>
      <c r="G37" s="336"/>
      <c r="H37" s="68">
        <v>1</v>
      </c>
    </row>
    <row r="38" spans="1:41" ht="32.25" customHeight="1" x14ac:dyDescent="0.25">
      <c r="A38" s="328" t="s">
        <v>190</v>
      </c>
      <c r="B38" s="328"/>
      <c r="C38" s="328"/>
      <c r="D38" s="328"/>
      <c r="E38" s="328"/>
      <c r="F38" s="337"/>
      <c r="G38" s="338"/>
      <c r="H38" s="68">
        <v>1</v>
      </c>
    </row>
    <row r="39" spans="1:41" ht="15.75" x14ac:dyDescent="0.25">
      <c r="A39" s="77"/>
      <c r="B39" s="77"/>
      <c r="H39" s="67">
        <v>1</v>
      </c>
    </row>
    <row r="40" spans="1:41" ht="15.75" x14ac:dyDescent="0.25">
      <c r="A40" s="77"/>
      <c r="B40" s="77"/>
      <c r="H40" s="67">
        <v>1</v>
      </c>
    </row>
    <row r="41" spans="1:41" ht="15.75" x14ac:dyDescent="0.25">
      <c r="A41" s="325"/>
      <c r="B41" s="325"/>
      <c r="C41" s="78" t="s">
        <v>428</v>
      </c>
      <c r="E41" s="326"/>
      <c r="F41" s="326"/>
      <c r="G41" s="326"/>
      <c r="H41" s="75">
        <v>1</v>
      </c>
      <c r="I41" s="9"/>
      <c r="M41" s="79"/>
      <c r="N41" s="79"/>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row>
    <row r="42" spans="1:41" ht="15.75" x14ac:dyDescent="0.25">
      <c r="A42" s="330" t="s">
        <v>159</v>
      </c>
      <c r="B42" s="330"/>
      <c r="D42" s="9"/>
      <c r="E42" s="307" t="s">
        <v>160</v>
      </c>
      <c r="F42" s="307"/>
      <c r="G42" s="307"/>
      <c r="H42" s="68">
        <v>1</v>
      </c>
      <c r="I42" s="9"/>
      <c r="M42" s="79"/>
      <c r="N42" s="79"/>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row>
  </sheetData>
  <sheetProtection password="CA50" sheet="1" objects="1" scenarios="1" formatRows="0" autoFilter="0"/>
  <autoFilter ref="H5:H42"/>
  <mergeCells count="43">
    <mergeCell ref="A28:G28"/>
    <mergeCell ref="A22:G22"/>
    <mergeCell ref="B23:G23"/>
    <mergeCell ref="A42:B42"/>
    <mergeCell ref="E42:G42"/>
    <mergeCell ref="A38:E38"/>
    <mergeCell ref="A35:E35"/>
    <mergeCell ref="F35:G35"/>
    <mergeCell ref="B24:G24"/>
    <mergeCell ref="B25:G25"/>
    <mergeCell ref="B26:G26"/>
    <mergeCell ref="B27:G27"/>
    <mergeCell ref="F36:G38"/>
    <mergeCell ref="I29:I32"/>
    <mergeCell ref="A41:B41"/>
    <mergeCell ref="E41:G41"/>
    <mergeCell ref="B29:G29"/>
    <mergeCell ref="B30:G30"/>
    <mergeCell ref="B31:G31"/>
    <mergeCell ref="B32:G32"/>
    <mergeCell ref="B33:G33"/>
    <mergeCell ref="A36:E36"/>
    <mergeCell ref="A37:E37"/>
    <mergeCell ref="I5:I6"/>
    <mergeCell ref="A7:C7"/>
    <mergeCell ref="D7:G7"/>
    <mergeCell ref="A8:C8"/>
    <mergeCell ref="D8:G8"/>
    <mergeCell ref="B21:G21"/>
    <mergeCell ref="A14:G14"/>
    <mergeCell ref="B15:G15"/>
    <mergeCell ref="B16:G16"/>
    <mergeCell ref="B17:G17"/>
    <mergeCell ref="A18:G18"/>
    <mergeCell ref="B19:G19"/>
    <mergeCell ref="B20:G20"/>
    <mergeCell ref="I15:I16"/>
    <mergeCell ref="I11:I12"/>
    <mergeCell ref="A9:G9"/>
    <mergeCell ref="A10:G10"/>
    <mergeCell ref="B11:G11"/>
    <mergeCell ref="B12:G12"/>
    <mergeCell ref="B13:G13"/>
  </mergeCells>
  <pageMargins left="0.51181102362204722" right="0.51181102362204722" top="0.51181102362204722" bottom="0.51181102362204722" header="0.31496062992125984" footer="0.31496062992125984"/>
  <pageSetup paperSize="9" scale="88" fitToHeight="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2"/>
  <sheetViews>
    <sheetView workbookViewId="0">
      <selection activeCell="B11" sqref="B11:G11"/>
    </sheetView>
  </sheetViews>
  <sheetFormatPr defaultRowHeight="15" x14ac:dyDescent="0.25"/>
  <cols>
    <col min="1" max="1" width="3.28515625" style="63" customWidth="1"/>
    <col min="2" max="2" width="16.42578125" style="63" customWidth="1"/>
    <col min="3" max="3" width="9.140625" style="63"/>
    <col min="4" max="4" width="32" style="63" customWidth="1"/>
    <col min="5" max="5" width="22" style="63" customWidth="1"/>
    <col min="6" max="6" width="12.5703125" style="63" customWidth="1"/>
    <col min="7" max="7" width="9.140625" style="63"/>
    <col min="8" max="8" width="11.85546875" style="64" customWidth="1"/>
    <col min="9" max="9" width="72.140625" style="63" customWidth="1"/>
    <col min="10" max="10" width="0" style="63" hidden="1" customWidth="1"/>
    <col min="11" max="16384" width="9.140625" style="63"/>
  </cols>
  <sheetData>
    <row r="1" spans="1:10" x14ac:dyDescent="0.25">
      <c r="A1" s="60" t="s">
        <v>377</v>
      </c>
      <c r="B1" s="61"/>
      <c r="C1" s="61"/>
      <c r="D1" s="61"/>
      <c r="E1" s="61"/>
      <c r="F1" s="61"/>
      <c r="G1" s="61"/>
      <c r="H1" s="62"/>
      <c r="I1" s="62"/>
    </row>
    <row r="2" spans="1:10" x14ac:dyDescent="0.25">
      <c r="A2" s="60" t="s">
        <v>375</v>
      </c>
      <c r="B2" s="61"/>
      <c r="C2" s="61"/>
      <c r="D2" s="61"/>
      <c r="E2" s="61"/>
      <c r="F2" s="61"/>
      <c r="G2" s="61"/>
      <c r="H2" s="62"/>
      <c r="I2" s="62"/>
    </row>
    <row r="3" spans="1:10" x14ac:dyDescent="0.25">
      <c r="A3" s="60" t="s">
        <v>376</v>
      </c>
      <c r="B3" s="61"/>
      <c r="C3" s="61"/>
      <c r="D3" s="61"/>
      <c r="E3" s="61"/>
      <c r="F3" s="61"/>
      <c r="G3" s="61"/>
      <c r="H3" s="62"/>
      <c r="I3" s="62"/>
    </row>
    <row r="4" spans="1:10" x14ac:dyDescent="0.25">
      <c r="A4" s="60" t="s">
        <v>374</v>
      </c>
    </row>
    <row r="5" spans="1:10" ht="15.75" x14ac:dyDescent="0.25">
      <c r="A5" s="65" t="s">
        <v>223</v>
      </c>
      <c r="B5" s="65"/>
      <c r="H5" s="66" t="s">
        <v>176</v>
      </c>
      <c r="I5" s="320" t="s">
        <v>177</v>
      </c>
    </row>
    <row r="6" spans="1:10" ht="15.75" x14ac:dyDescent="0.25">
      <c r="A6" s="9"/>
      <c r="B6" s="9"/>
      <c r="H6" s="67">
        <v>1</v>
      </c>
      <c r="I6" s="321"/>
    </row>
    <row r="7" spans="1:10" ht="15.75" x14ac:dyDescent="0.25">
      <c r="A7" s="322" t="s">
        <v>178</v>
      </c>
      <c r="B7" s="322"/>
      <c r="C7" s="322"/>
      <c r="D7" s="323" t="str">
        <f>CONCATENATE(Заявление!D13,"  ",Заявление!D14,"  ",Заявление!D15)</f>
        <v xml:space="preserve">    </v>
      </c>
      <c r="E7" s="323"/>
      <c r="F7" s="323"/>
      <c r="G7" s="323"/>
      <c r="H7" s="68">
        <v>1</v>
      </c>
    </row>
    <row r="8" spans="1:10" s="70" customFormat="1" ht="31.5" customHeight="1" x14ac:dyDescent="0.25">
      <c r="A8" s="272" t="s">
        <v>294</v>
      </c>
      <c r="B8" s="272"/>
      <c r="C8" s="272"/>
      <c r="D8" s="324" t="str">
        <f>'Выбор специальностей'!D49</f>
        <v xml:space="preserve"> - </v>
      </c>
      <c r="E8" s="324"/>
      <c r="F8" s="324"/>
      <c r="G8" s="324"/>
      <c r="H8" s="69">
        <v>1</v>
      </c>
    </row>
    <row r="9" spans="1:10" x14ac:dyDescent="0.25">
      <c r="A9" s="317" t="s">
        <v>179</v>
      </c>
      <c r="B9" s="317"/>
      <c r="C9" s="317"/>
      <c r="D9" s="317"/>
      <c r="E9" s="317"/>
      <c r="F9" s="317"/>
      <c r="G9" s="317"/>
      <c r="H9" s="68">
        <v>1</v>
      </c>
    </row>
    <row r="10" spans="1:10" ht="29.25" customHeight="1" x14ac:dyDescent="0.25">
      <c r="A10" s="318" t="s">
        <v>141</v>
      </c>
      <c r="B10" s="318"/>
      <c r="C10" s="318"/>
      <c r="D10" s="318"/>
      <c r="E10" s="318"/>
      <c r="F10" s="318"/>
      <c r="G10" s="318"/>
      <c r="H10" s="68" t="str">
        <f>IF(SUM(H11:H13)&gt;0,1,"")</f>
        <v/>
      </c>
      <c r="I10" s="71" t="s">
        <v>180</v>
      </c>
      <c r="J10" s="63" t="str">
        <f>IF($D$8=" - ","-",IF(COUNTA(B11:G13)=0,"Нет",COUNTA(B11:G13)))</f>
        <v>-</v>
      </c>
    </row>
    <row r="11" spans="1:10" ht="39" customHeight="1" x14ac:dyDescent="0.25">
      <c r="A11" s="72" t="s">
        <v>181</v>
      </c>
      <c r="B11" s="319"/>
      <c r="C11" s="319"/>
      <c r="D11" s="319"/>
      <c r="E11" s="319"/>
      <c r="F11" s="319"/>
      <c r="G11" s="319"/>
      <c r="H11" s="68" t="str">
        <f>IF(ISBLANK(B11),"",1)</f>
        <v/>
      </c>
      <c r="I11" s="316" t="s">
        <v>216</v>
      </c>
    </row>
    <row r="12" spans="1:10" ht="39" customHeight="1" x14ac:dyDescent="0.25">
      <c r="A12" s="72" t="s">
        <v>182</v>
      </c>
      <c r="B12" s="319"/>
      <c r="C12" s="319"/>
      <c r="D12" s="319"/>
      <c r="E12" s="319"/>
      <c r="F12" s="319"/>
      <c r="G12" s="319"/>
      <c r="H12" s="68" t="str">
        <f t="shared" ref="H12:H33" si="0">IF(ISBLANK(B12),"",1)</f>
        <v/>
      </c>
      <c r="I12" s="316"/>
    </row>
    <row r="13" spans="1:10" ht="39" customHeight="1" x14ac:dyDescent="0.25">
      <c r="A13" s="72" t="s">
        <v>183</v>
      </c>
      <c r="B13" s="319"/>
      <c r="C13" s="319"/>
      <c r="D13" s="319"/>
      <c r="E13" s="319"/>
      <c r="F13" s="319"/>
      <c r="G13" s="319"/>
      <c r="H13" s="68" t="str">
        <f t="shared" si="0"/>
        <v/>
      </c>
      <c r="I13" s="93"/>
    </row>
    <row r="14" spans="1:10" ht="15.75" customHeight="1" x14ac:dyDescent="0.25">
      <c r="A14" s="318" t="s">
        <v>186</v>
      </c>
      <c r="B14" s="318"/>
      <c r="C14" s="318"/>
      <c r="D14" s="318"/>
      <c r="E14" s="318"/>
      <c r="F14" s="318"/>
      <c r="G14" s="318"/>
      <c r="H14" s="68" t="str">
        <f>IF(SUM(H15:H17)&gt;0,1,"")</f>
        <v/>
      </c>
      <c r="I14" s="71" t="s">
        <v>180</v>
      </c>
      <c r="J14" s="63" t="str">
        <f>IF($D$8=" - ","-",IF(COUNTA(B15:G17)=0,"Нет",COUNTA(B15:G17)))</f>
        <v>-</v>
      </c>
    </row>
    <row r="15" spans="1:10" ht="39" customHeight="1" x14ac:dyDescent="0.25">
      <c r="A15" s="72" t="s">
        <v>181</v>
      </c>
      <c r="B15" s="319"/>
      <c r="C15" s="319"/>
      <c r="D15" s="319"/>
      <c r="E15" s="319"/>
      <c r="F15" s="319"/>
      <c r="G15" s="319"/>
      <c r="H15" s="68" t="str">
        <f t="shared" si="0"/>
        <v/>
      </c>
      <c r="I15" s="316" t="s">
        <v>217</v>
      </c>
    </row>
    <row r="16" spans="1:10" ht="39" customHeight="1" x14ac:dyDescent="0.25">
      <c r="A16" s="72" t="s">
        <v>182</v>
      </c>
      <c r="B16" s="319"/>
      <c r="C16" s="319"/>
      <c r="D16" s="319"/>
      <c r="E16" s="319"/>
      <c r="F16" s="319"/>
      <c r="G16" s="319"/>
      <c r="H16" s="68" t="str">
        <f t="shared" si="0"/>
        <v/>
      </c>
      <c r="I16" s="316"/>
    </row>
    <row r="17" spans="1:10" ht="39" customHeight="1" x14ac:dyDescent="0.25">
      <c r="A17" s="72" t="s">
        <v>183</v>
      </c>
      <c r="B17" s="319"/>
      <c r="C17" s="319"/>
      <c r="D17" s="319"/>
      <c r="E17" s="319"/>
      <c r="F17" s="319"/>
      <c r="G17" s="319"/>
      <c r="H17" s="68" t="str">
        <f t="shared" si="0"/>
        <v/>
      </c>
    </row>
    <row r="18" spans="1:10" ht="45" customHeight="1" x14ac:dyDescent="0.25">
      <c r="A18" s="318" t="s">
        <v>142</v>
      </c>
      <c r="B18" s="318"/>
      <c r="C18" s="318"/>
      <c r="D18" s="318"/>
      <c r="E18" s="318"/>
      <c r="F18" s="318"/>
      <c r="G18" s="318"/>
      <c r="H18" s="68" t="str">
        <f>IF(SUM(H19:H21)&gt;0,1,"")</f>
        <v/>
      </c>
      <c r="I18" s="71" t="s">
        <v>187</v>
      </c>
      <c r="J18" s="63" t="str">
        <f>IF($D$8=" - ","-",IF(COUNTA(B19:G21)=0,"Нет",COUNTA(B19:G21)))</f>
        <v>-</v>
      </c>
    </row>
    <row r="19" spans="1:10" ht="39" customHeight="1" x14ac:dyDescent="0.25">
      <c r="A19" s="72" t="s">
        <v>181</v>
      </c>
      <c r="B19" s="319"/>
      <c r="C19" s="319"/>
      <c r="D19" s="319"/>
      <c r="E19" s="319"/>
      <c r="F19" s="319"/>
      <c r="G19" s="319"/>
      <c r="H19" s="68" t="str">
        <f t="shared" si="0"/>
        <v/>
      </c>
      <c r="I19" s="140" t="s">
        <v>218</v>
      </c>
    </row>
    <row r="20" spans="1:10" ht="39" customHeight="1" x14ac:dyDescent="0.25">
      <c r="A20" s="72" t="s">
        <v>182</v>
      </c>
      <c r="B20" s="319"/>
      <c r="C20" s="319"/>
      <c r="D20" s="319"/>
      <c r="E20" s="319"/>
      <c r="F20" s="319"/>
      <c r="G20" s="319"/>
      <c r="H20" s="68" t="str">
        <f t="shared" si="0"/>
        <v/>
      </c>
      <c r="I20" s="140" t="s">
        <v>219</v>
      </c>
    </row>
    <row r="21" spans="1:10" ht="39" customHeight="1" x14ac:dyDescent="0.25">
      <c r="A21" s="72" t="s">
        <v>183</v>
      </c>
      <c r="B21" s="319"/>
      <c r="C21" s="319"/>
      <c r="D21" s="319"/>
      <c r="E21" s="319"/>
      <c r="F21" s="319"/>
      <c r="G21" s="319"/>
      <c r="H21" s="68" t="str">
        <f t="shared" si="0"/>
        <v/>
      </c>
    </row>
    <row r="22" spans="1:10" ht="30" customHeight="1" x14ac:dyDescent="0.25">
      <c r="A22" s="318" t="s">
        <v>143</v>
      </c>
      <c r="B22" s="318"/>
      <c r="C22" s="318"/>
      <c r="D22" s="318"/>
      <c r="E22" s="318"/>
      <c r="F22" s="318"/>
      <c r="G22" s="318"/>
      <c r="H22" s="68" t="str">
        <f>IF(SUM(H23:H27)&gt;0,1,"")</f>
        <v/>
      </c>
      <c r="I22" s="71" t="s">
        <v>187</v>
      </c>
      <c r="J22" s="63" t="str">
        <f>IF($D$8=" - ","-",IF(COUNTA(B23:G27)=0,"Нет",COUNTA(B23:G27)))</f>
        <v>-</v>
      </c>
    </row>
    <row r="23" spans="1:10" ht="54" customHeight="1" x14ac:dyDescent="0.25">
      <c r="A23" s="72" t="s">
        <v>181</v>
      </c>
      <c r="B23" s="329"/>
      <c r="C23" s="319"/>
      <c r="D23" s="319"/>
      <c r="E23" s="319"/>
      <c r="F23" s="319"/>
      <c r="G23" s="319"/>
      <c r="H23" s="68" t="str">
        <f t="shared" si="0"/>
        <v/>
      </c>
      <c r="I23" s="140" t="s">
        <v>220</v>
      </c>
    </row>
    <row r="24" spans="1:10" ht="54" customHeight="1" x14ac:dyDescent="0.25">
      <c r="A24" s="72" t="s">
        <v>182</v>
      </c>
      <c r="B24" s="319"/>
      <c r="C24" s="319"/>
      <c r="D24" s="319"/>
      <c r="E24" s="319"/>
      <c r="F24" s="319"/>
      <c r="G24" s="319"/>
      <c r="H24" s="68" t="str">
        <f t="shared" si="0"/>
        <v/>
      </c>
      <c r="I24" s="140" t="s">
        <v>221</v>
      </c>
    </row>
    <row r="25" spans="1:10" ht="54" customHeight="1" x14ac:dyDescent="0.25">
      <c r="A25" s="72" t="s">
        <v>183</v>
      </c>
      <c r="B25" s="319"/>
      <c r="C25" s="319"/>
      <c r="D25" s="319"/>
      <c r="E25" s="319"/>
      <c r="F25" s="319"/>
      <c r="G25" s="319"/>
      <c r="H25" s="68" t="str">
        <f t="shared" si="0"/>
        <v/>
      </c>
      <c r="I25" s="93"/>
    </row>
    <row r="26" spans="1:10" ht="54" customHeight="1" x14ac:dyDescent="0.25">
      <c r="A26" s="72" t="s">
        <v>184</v>
      </c>
      <c r="B26" s="319"/>
      <c r="C26" s="319"/>
      <c r="D26" s="319"/>
      <c r="E26" s="319"/>
      <c r="F26" s="319"/>
      <c r="G26" s="319"/>
      <c r="H26" s="68" t="str">
        <f t="shared" si="0"/>
        <v/>
      </c>
    </row>
    <row r="27" spans="1:10" ht="54" customHeight="1" x14ac:dyDescent="0.25">
      <c r="A27" s="72" t="s">
        <v>185</v>
      </c>
      <c r="B27" s="319"/>
      <c r="C27" s="319"/>
      <c r="D27" s="319"/>
      <c r="E27" s="319"/>
      <c r="F27" s="319"/>
      <c r="G27" s="319"/>
      <c r="H27" s="68" t="str">
        <f t="shared" si="0"/>
        <v/>
      </c>
    </row>
    <row r="28" spans="1:10" x14ac:dyDescent="0.25">
      <c r="A28" s="318" t="s">
        <v>144</v>
      </c>
      <c r="B28" s="318"/>
      <c r="C28" s="318"/>
      <c r="D28" s="318"/>
      <c r="E28" s="318"/>
      <c r="F28" s="318"/>
      <c r="G28" s="318"/>
      <c r="H28" s="68" t="str">
        <f>IF(SUM(H29:H33)&gt;0,1,"")</f>
        <v/>
      </c>
      <c r="I28" s="71" t="s">
        <v>180</v>
      </c>
      <c r="J28" s="63" t="str">
        <f>IF($D$8=" - ","-",IF(COUNTA(B29:G33)=0,"Нет",COUNTA(B29:G33)))</f>
        <v>-</v>
      </c>
    </row>
    <row r="29" spans="1:10" ht="39" customHeight="1" x14ac:dyDescent="0.25">
      <c r="A29" s="72" t="s">
        <v>181</v>
      </c>
      <c r="B29" s="319"/>
      <c r="C29" s="319"/>
      <c r="D29" s="319"/>
      <c r="E29" s="319"/>
      <c r="F29" s="319"/>
      <c r="G29" s="319"/>
      <c r="H29" s="68" t="str">
        <f t="shared" si="0"/>
        <v/>
      </c>
      <c r="I29" s="316" t="s">
        <v>222</v>
      </c>
    </row>
    <row r="30" spans="1:10" ht="39" customHeight="1" x14ac:dyDescent="0.25">
      <c r="A30" s="72" t="s">
        <v>182</v>
      </c>
      <c r="B30" s="319"/>
      <c r="C30" s="319"/>
      <c r="D30" s="319"/>
      <c r="E30" s="319"/>
      <c r="F30" s="319"/>
      <c r="G30" s="319"/>
      <c r="H30" s="68" t="str">
        <f t="shared" si="0"/>
        <v/>
      </c>
      <c r="I30" s="316"/>
    </row>
    <row r="31" spans="1:10" ht="39" customHeight="1" x14ac:dyDescent="0.25">
      <c r="A31" s="72" t="s">
        <v>183</v>
      </c>
      <c r="B31" s="319"/>
      <c r="C31" s="319"/>
      <c r="D31" s="319"/>
      <c r="E31" s="319"/>
      <c r="F31" s="319"/>
      <c r="G31" s="319"/>
      <c r="H31" s="68" t="str">
        <f t="shared" si="0"/>
        <v/>
      </c>
      <c r="I31" s="316"/>
    </row>
    <row r="32" spans="1:10" ht="39" customHeight="1" x14ac:dyDescent="0.25">
      <c r="A32" s="72" t="s">
        <v>184</v>
      </c>
      <c r="B32" s="319"/>
      <c r="C32" s="319"/>
      <c r="D32" s="319"/>
      <c r="E32" s="319"/>
      <c r="F32" s="319"/>
      <c r="G32" s="319"/>
      <c r="H32" s="68" t="str">
        <f t="shared" si="0"/>
        <v/>
      </c>
      <c r="I32" s="316"/>
    </row>
    <row r="33" spans="1:41" ht="39" customHeight="1" x14ac:dyDescent="0.25">
      <c r="A33" s="72" t="s">
        <v>185</v>
      </c>
      <c r="B33" s="319"/>
      <c r="C33" s="319"/>
      <c r="D33" s="319"/>
      <c r="E33" s="319"/>
      <c r="F33" s="319"/>
      <c r="G33" s="319"/>
      <c r="H33" s="68" t="str">
        <f t="shared" si="0"/>
        <v/>
      </c>
    </row>
    <row r="34" spans="1:41" s="76" customFormat="1" x14ac:dyDescent="0.25">
      <c r="A34" s="73"/>
      <c r="B34" s="73"/>
      <c r="C34" s="74"/>
      <c r="D34" s="74"/>
      <c r="E34" s="74"/>
      <c r="F34" s="74"/>
      <c r="G34" s="74"/>
      <c r="H34" s="75">
        <v>1</v>
      </c>
    </row>
    <row r="35" spans="1:41" ht="15.75" x14ac:dyDescent="0.25">
      <c r="A35" s="331" t="s">
        <v>188</v>
      </c>
      <c r="B35" s="331"/>
      <c r="C35" s="331"/>
      <c r="D35" s="331"/>
      <c r="E35" s="331"/>
      <c r="F35" s="332" t="s">
        <v>147</v>
      </c>
      <c r="G35" s="332"/>
      <c r="H35" s="68">
        <v>1</v>
      </c>
    </row>
    <row r="36" spans="1:41" ht="31.5" customHeight="1" x14ac:dyDescent="0.25">
      <c r="A36" s="327" t="s">
        <v>427</v>
      </c>
      <c r="B36" s="328"/>
      <c r="C36" s="328"/>
      <c r="D36" s="328"/>
      <c r="E36" s="328"/>
      <c r="F36" s="333"/>
      <c r="G36" s="334"/>
      <c r="H36" s="68">
        <v>1</v>
      </c>
    </row>
    <row r="37" spans="1:41" ht="32.25" customHeight="1" x14ac:dyDescent="0.25">
      <c r="A37" s="328" t="s">
        <v>189</v>
      </c>
      <c r="B37" s="328"/>
      <c r="C37" s="328"/>
      <c r="D37" s="328"/>
      <c r="E37" s="328"/>
      <c r="F37" s="335"/>
      <c r="G37" s="336"/>
      <c r="H37" s="68">
        <v>1</v>
      </c>
    </row>
    <row r="38" spans="1:41" ht="32.25" customHeight="1" x14ac:dyDescent="0.25">
      <c r="A38" s="328" t="s">
        <v>190</v>
      </c>
      <c r="B38" s="328"/>
      <c r="C38" s="328"/>
      <c r="D38" s="328"/>
      <c r="E38" s="328"/>
      <c r="F38" s="337"/>
      <c r="G38" s="338"/>
      <c r="H38" s="68">
        <v>1</v>
      </c>
    </row>
    <row r="39" spans="1:41" ht="15.75" x14ac:dyDescent="0.25">
      <c r="A39" s="77"/>
      <c r="B39" s="77"/>
      <c r="H39" s="67">
        <v>1</v>
      </c>
    </row>
    <row r="40" spans="1:41" ht="15.75" x14ac:dyDescent="0.25">
      <c r="A40" s="77"/>
      <c r="B40" s="77"/>
      <c r="H40" s="67">
        <v>1</v>
      </c>
    </row>
    <row r="41" spans="1:41" ht="15.75" x14ac:dyDescent="0.25">
      <c r="A41" s="325"/>
      <c r="B41" s="325"/>
      <c r="C41" s="78" t="s">
        <v>428</v>
      </c>
      <c r="E41" s="326"/>
      <c r="F41" s="326"/>
      <c r="G41" s="326"/>
      <c r="H41" s="75">
        <v>1</v>
      </c>
      <c r="I41" s="9"/>
      <c r="M41" s="79"/>
      <c r="N41" s="79"/>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row>
    <row r="42" spans="1:41" ht="15.75" x14ac:dyDescent="0.25">
      <c r="A42" s="330" t="s">
        <v>159</v>
      </c>
      <c r="B42" s="330"/>
      <c r="D42" s="9"/>
      <c r="E42" s="307" t="s">
        <v>160</v>
      </c>
      <c r="F42" s="307"/>
      <c r="G42" s="307"/>
      <c r="H42" s="68">
        <v>1</v>
      </c>
      <c r="I42" s="9"/>
      <c r="M42" s="79"/>
      <c r="N42" s="79"/>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row>
  </sheetData>
  <sheetProtection password="CA50" sheet="1" objects="1" scenarios="1" formatRows="0" autoFilter="0"/>
  <autoFilter ref="H5:H42"/>
  <mergeCells count="43">
    <mergeCell ref="A9:G9"/>
    <mergeCell ref="I5:I6"/>
    <mergeCell ref="A7:C7"/>
    <mergeCell ref="D7:G7"/>
    <mergeCell ref="A8:C8"/>
    <mergeCell ref="D8:G8"/>
    <mergeCell ref="B19:G19"/>
    <mergeCell ref="A10:G10"/>
    <mergeCell ref="B11:G11"/>
    <mergeCell ref="I11:I12"/>
    <mergeCell ref="B12:G12"/>
    <mergeCell ref="B13:G13"/>
    <mergeCell ref="A14:G14"/>
    <mergeCell ref="B15:G15"/>
    <mergeCell ref="I15:I16"/>
    <mergeCell ref="B16:G16"/>
    <mergeCell ref="B17:G17"/>
    <mergeCell ref="A18:G18"/>
    <mergeCell ref="I29:I32"/>
    <mergeCell ref="B30:G30"/>
    <mergeCell ref="B31:G31"/>
    <mergeCell ref="B32:G32"/>
    <mergeCell ref="B20:G20"/>
    <mergeCell ref="B21:G21"/>
    <mergeCell ref="A22:G22"/>
    <mergeCell ref="B23:G23"/>
    <mergeCell ref="B24:G24"/>
    <mergeCell ref="B25:G25"/>
    <mergeCell ref="B26:G26"/>
    <mergeCell ref="B27:G27"/>
    <mergeCell ref="A28:G28"/>
    <mergeCell ref="B29:G29"/>
    <mergeCell ref="B33:G33"/>
    <mergeCell ref="A41:B41"/>
    <mergeCell ref="E41:G41"/>
    <mergeCell ref="A42:B42"/>
    <mergeCell ref="E42:G42"/>
    <mergeCell ref="A37:E37"/>
    <mergeCell ref="A35:E35"/>
    <mergeCell ref="F35:G35"/>
    <mergeCell ref="A36:E36"/>
    <mergeCell ref="F36:G38"/>
    <mergeCell ref="A38:E38"/>
  </mergeCells>
  <pageMargins left="0.51181102362204722" right="0.51181102362204722" top="0.51181102362204722" bottom="0.51181102362204722" header="0.31496062992125984" footer="0.31496062992125984"/>
  <pageSetup paperSize="9" scale="88" fitToHeight="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2"/>
  <sheetViews>
    <sheetView workbookViewId="0">
      <selection activeCell="B11" sqref="B11:G11"/>
    </sheetView>
  </sheetViews>
  <sheetFormatPr defaultRowHeight="15" x14ac:dyDescent="0.25"/>
  <cols>
    <col min="1" max="1" width="3.28515625" style="63" customWidth="1"/>
    <col min="2" max="2" width="16.42578125" style="63" customWidth="1"/>
    <col min="3" max="3" width="9.140625" style="63"/>
    <col min="4" max="4" width="32" style="63" customWidth="1"/>
    <col min="5" max="5" width="22" style="63" customWidth="1"/>
    <col min="6" max="6" width="12.5703125" style="63" customWidth="1"/>
    <col min="7" max="7" width="9.140625" style="63"/>
    <col min="8" max="8" width="11.85546875" style="64" customWidth="1"/>
    <col min="9" max="9" width="72.140625" style="63" customWidth="1"/>
    <col min="10" max="10" width="0" style="63" hidden="1" customWidth="1"/>
    <col min="11" max="16384" width="9.140625" style="63"/>
  </cols>
  <sheetData>
    <row r="1" spans="1:10" x14ac:dyDescent="0.25">
      <c r="A1" s="60" t="s">
        <v>377</v>
      </c>
      <c r="B1" s="61"/>
      <c r="C1" s="61"/>
      <c r="D1" s="61"/>
      <c r="E1" s="61"/>
      <c r="F1" s="61"/>
      <c r="G1" s="61"/>
      <c r="H1" s="62"/>
      <c r="I1" s="62"/>
    </row>
    <row r="2" spans="1:10" x14ac:dyDescent="0.25">
      <c r="A2" s="60" t="s">
        <v>375</v>
      </c>
      <c r="B2" s="61"/>
      <c r="C2" s="61"/>
      <c r="D2" s="61"/>
      <c r="E2" s="61"/>
      <c r="F2" s="61"/>
      <c r="G2" s="61"/>
      <c r="H2" s="62"/>
      <c r="I2" s="62"/>
    </row>
    <row r="3" spans="1:10" x14ac:dyDescent="0.25">
      <c r="A3" s="60" t="s">
        <v>376</v>
      </c>
      <c r="B3" s="61"/>
      <c r="C3" s="61"/>
      <c r="D3" s="61"/>
      <c r="E3" s="61"/>
      <c r="F3" s="61"/>
      <c r="G3" s="61"/>
      <c r="H3" s="62"/>
      <c r="I3" s="62"/>
    </row>
    <row r="4" spans="1:10" x14ac:dyDescent="0.25">
      <c r="A4" s="60" t="s">
        <v>374</v>
      </c>
    </row>
    <row r="5" spans="1:10" ht="15.75" x14ac:dyDescent="0.25">
      <c r="A5" s="65" t="s">
        <v>223</v>
      </c>
      <c r="B5" s="65"/>
      <c r="H5" s="66" t="s">
        <v>176</v>
      </c>
      <c r="I5" s="320" t="s">
        <v>177</v>
      </c>
    </row>
    <row r="6" spans="1:10" ht="15.75" x14ac:dyDescent="0.25">
      <c r="A6" s="9"/>
      <c r="B6" s="9"/>
      <c r="H6" s="67">
        <v>1</v>
      </c>
      <c r="I6" s="321"/>
    </row>
    <row r="7" spans="1:10" ht="15.75" x14ac:dyDescent="0.25">
      <c r="A7" s="322" t="s">
        <v>178</v>
      </c>
      <c r="B7" s="322"/>
      <c r="C7" s="322"/>
      <c r="D7" s="323" t="str">
        <f>CONCATENATE(Заявление!D13,"  ",Заявление!D14,"  ",Заявление!D15)</f>
        <v xml:space="preserve">    </v>
      </c>
      <c r="E7" s="323"/>
      <c r="F7" s="323"/>
      <c r="G7" s="323"/>
      <c r="H7" s="68">
        <v>1</v>
      </c>
    </row>
    <row r="8" spans="1:10" s="70" customFormat="1" ht="31.5" customHeight="1" x14ac:dyDescent="0.25">
      <c r="A8" s="272" t="s">
        <v>294</v>
      </c>
      <c r="B8" s="272"/>
      <c r="C8" s="272"/>
      <c r="D8" s="324" t="str">
        <f>'Выбор специальностей'!D50</f>
        <v xml:space="preserve"> - </v>
      </c>
      <c r="E8" s="324"/>
      <c r="F8" s="324"/>
      <c r="G8" s="324"/>
      <c r="H8" s="69">
        <v>1</v>
      </c>
    </row>
    <row r="9" spans="1:10" x14ac:dyDescent="0.25">
      <c r="A9" s="317" t="s">
        <v>179</v>
      </c>
      <c r="B9" s="317"/>
      <c r="C9" s="317"/>
      <c r="D9" s="317"/>
      <c r="E9" s="317"/>
      <c r="F9" s="317"/>
      <c r="G9" s="317"/>
      <c r="H9" s="68">
        <v>1</v>
      </c>
    </row>
    <row r="10" spans="1:10" ht="29.25" customHeight="1" x14ac:dyDescent="0.25">
      <c r="A10" s="318" t="s">
        <v>141</v>
      </c>
      <c r="B10" s="318"/>
      <c r="C10" s="318"/>
      <c r="D10" s="318"/>
      <c r="E10" s="318"/>
      <c r="F10" s="318"/>
      <c r="G10" s="318"/>
      <c r="H10" s="68" t="str">
        <f>IF(SUM(H11:H13)&gt;0,1,"")</f>
        <v/>
      </c>
      <c r="I10" s="71" t="s">
        <v>180</v>
      </c>
      <c r="J10" s="63" t="str">
        <f>IF($D$8=" - ","-",IF(COUNTA(B11:G13)=0,"Нет",COUNTA(B11:G13)))</f>
        <v>-</v>
      </c>
    </row>
    <row r="11" spans="1:10" ht="39" customHeight="1" x14ac:dyDescent="0.25">
      <c r="A11" s="72" t="s">
        <v>181</v>
      </c>
      <c r="B11" s="319"/>
      <c r="C11" s="319"/>
      <c r="D11" s="319"/>
      <c r="E11" s="319"/>
      <c r="F11" s="319"/>
      <c r="G11" s="319"/>
      <c r="H11" s="68" t="str">
        <f>IF(ISBLANK(B11),"",1)</f>
        <v/>
      </c>
      <c r="I11" s="316" t="s">
        <v>216</v>
      </c>
    </row>
    <row r="12" spans="1:10" ht="39" customHeight="1" x14ac:dyDescent="0.25">
      <c r="A12" s="72" t="s">
        <v>182</v>
      </c>
      <c r="B12" s="319"/>
      <c r="C12" s="319"/>
      <c r="D12" s="319"/>
      <c r="E12" s="319"/>
      <c r="F12" s="319"/>
      <c r="G12" s="319"/>
      <c r="H12" s="68" t="str">
        <f t="shared" ref="H12:H33" si="0">IF(ISBLANK(B12),"",1)</f>
        <v/>
      </c>
      <c r="I12" s="316"/>
    </row>
    <row r="13" spans="1:10" ht="39" customHeight="1" x14ac:dyDescent="0.25">
      <c r="A13" s="72" t="s">
        <v>183</v>
      </c>
      <c r="B13" s="319"/>
      <c r="C13" s="319"/>
      <c r="D13" s="319"/>
      <c r="E13" s="319"/>
      <c r="F13" s="319"/>
      <c r="G13" s="319"/>
      <c r="H13" s="68" t="str">
        <f t="shared" si="0"/>
        <v/>
      </c>
      <c r="I13" s="93"/>
    </row>
    <row r="14" spans="1:10" ht="15.75" customHeight="1" x14ac:dyDescent="0.25">
      <c r="A14" s="318" t="s">
        <v>186</v>
      </c>
      <c r="B14" s="318"/>
      <c r="C14" s="318"/>
      <c r="D14" s="318"/>
      <c r="E14" s="318"/>
      <c r="F14" s="318"/>
      <c r="G14" s="318"/>
      <c r="H14" s="68" t="str">
        <f>IF(SUM(H15:H17)&gt;0,1,"")</f>
        <v/>
      </c>
      <c r="I14" s="71" t="s">
        <v>180</v>
      </c>
      <c r="J14" s="63" t="str">
        <f>IF($D$8=" - ","-",IF(COUNTA(B15:G17)=0,"Нет",COUNTA(B15:G17)))</f>
        <v>-</v>
      </c>
    </row>
    <row r="15" spans="1:10" ht="39" customHeight="1" x14ac:dyDescent="0.25">
      <c r="A15" s="72" t="s">
        <v>181</v>
      </c>
      <c r="B15" s="319"/>
      <c r="C15" s="319"/>
      <c r="D15" s="319"/>
      <c r="E15" s="319"/>
      <c r="F15" s="319"/>
      <c r="G15" s="319"/>
      <c r="H15" s="68" t="str">
        <f t="shared" si="0"/>
        <v/>
      </c>
      <c r="I15" s="316" t="s">
        <v>217</v>
      </c>
    </row>
    <row r="16" spans="1:10" ht="39" customHeight="1" x14ac:dyDescent="0.25">
      <c r="A16" s="72" t="s">
        <v>182</v>
      </c>
      <c r="B16" s="319"/>
      <c r="C16" s="319"/>
      <c r="D16" s="319"/>
      <c r="E16" s="319"/>
      <c r="F16" s="319"/>
      <c r="G16" s="319"/>
      <c r="H16" s="68" t="str">
        <f t="shared" si="0"/>
        <v/>
      </c>
      <c r="I16" s="316"/>
    </row>
    <row r="17" spans="1:10" ht="39" customHeight="1" x14ac:dyDescent="0.25">
      <c r="A17" s="72" t="s">
        <v>183</v>
      </c>
      <c r="B17" s="319"/>
      <c r="C17" s="319"/>
      <c r="D17" s="319"/>
      <c r="E17" s="319"/>
      <c r="F17" s="319"/>
      <c r="G17" s="319"/>
      <c r="H17" s="68" t="str">
        <f t="shared" si="0"/>
        <v/>
      </c>
    </row>
    <row r="18" spans="1:10" ht="45" customHeight="1" x14ac:dyDescent="0.25">
      <c r="A18" s="318" t="s">
        <v>142</v>
      </c>
      <c r="B18" s="318"/>
      <c r="C18" s="318"/>
      <c r="D18" s="318"/>
      <c r="E18" s="318"/>
      <c r="F18" s="318"/>
      <c r="G18" s="318"/>
      <c r="H18" s="68" t="str">
        <f>IF(SUM(H19:H21)&gt;0,1,"")</f>
        <v/>
      </c>
      <c r="I18" s="71" t="s">
        <v>187</v>
      </c>
      <c r="J18" s="63" t="str">
        <f>IF($D$8=" - ","-",IF(COUNTA(B19:G21)=0,"Нет",COUNTA(B19:G21)))</f>
        <v>-</v>
      </c>
    </row>
    <row r="19" spans="1:10" ht="39" customHeight="1" x14ac:dyDescent="0.25">
      <c r="A19" s="72" t="s">
        <v>181</v>
      </c>
      <c r="B19" s="319"/>
      <c r="C19" s="319"/>
      <c r="D19" s="319"/>
      <c r="E19" s="319"/>
      <c r="F19" s="319"/>
      <c r="G19" s="319"/>
      <c r="H19" s="68" t="str">
        <f t="shared" si="0"/>
        <v/>
      </c>
      <c r="I19" s="140" t="s">
        <v>218</v>
      </c>
    </row>
    <row r="20" spans="1:10" ht="39" customHeight="1" x14ac:dyDescent="0.25">
      <c r="A20" s="72" t="s">
        <v>182</v>
      </c>
      <c r="B20" s="319"/>
      <c r="C20" s="319"/>
      <c r="D20" s="319"/>
      <c r="E20" s="319"/>
      <c r="F20" s="319"/>
      <c r="G20" s="319"/>
      <c r="H20" s="68" t="str">
        <f t="shared" si="0"/>
        <v/>
      </c>
      <c r="I20" s="140" t="s">
        <v>219</v>
      </c>
    </row>
    <row r="21" spans="1:10" ht="39" customHeight="1" x14ac:dyDescent="0.25">
      <c r="A21" s="72" t="s">
        <v>183</v>
      </c>
      <c r="B21" s="319"/>
      <c r="C21" s="319"/>
      <c r="D21" s="319"/>
      <c r="E21" s="319"/>
      <c r="F21" s="319"/>
      <c r="G21" s="319"/>
      <c r="H21" s="68" t="str">
        <f t="shared" si="0"/>
        <v/>
      </c>
    </row>
    <row r="22" spans="1:10" ht="30" customHeight="1" x14ac:dyDescent="0.25">
      <c r="A22" s="318" t="s">
        <v>143</v>
      </c>
      <c r="B22" s="318"/>
      <c r="C22" s="318"/>
      <c r="D22" s="318"/>
      <c r="E22" s="318"/>
      <c r="F22" s="318"/>
      <c r="G22" s="318"/>
      <c r="H22" s="68" t="str">
        <f>IF(SUM(H23:H27)&gt;0,1,"")</f>
        <v/>
      </c>
      <c r="I22" s="71" t="s">
        <v>187</v>
      </c>
      <c r="J22" s="63" t="str">
        <f>IF($D$8=" - ","-",IF(COUNTA(B23:G27)=0,"Нет",COUNTA(B23:G27)))</f>
        <v>-</v>
      </c>
    </row>
    <row r="23" spans="1:10" ht="54" customHeight="1" x14ac:dyDescent="0.25">
      <c r="A23" s="72" t="s">
        <v>181</v>
      </c>
      <c r="B23" s="329"/>
      <c r="C23" s="319"/>
      <c r="D23" s="319"/>
      <c r="E23" s="319"/>
      <c r="F23" s="319"/>
      <c r="G23" s="319"/>
      <c r="H23" s="68" t="str">
        <f t="shared" si="0"/>
        <v/>
      </c>
      <c r="I23" s="140" t="s">
        <v>220</v>
      </c>
    </row>
    <row r="24" spans="1:10" ht="54" customHeight="1" x14ac:dyDescent="0.25">
      <c r="A24" s="72" t="s">
        <v>182</v>
      </c>
      <c r="B24" s="319"/>
      <c r="C24" s="319"/>
      <c r="D24" s="319"/>
      <c r="E24" s="319"/>
      <c r="F24" s="319"/>
      <c r="G24" s="319"/>
      <c r="H24" s="68" t="str">
        <f t="shared" si="0"/>
        <v/>
      </c>
      <c r="I24" s="140" t="s">
        <v>221</v>
      </c>
    </row>
    <row r="25" spans="1:10" ht="54" customHeight="1" x14ac:dyDescent="0.25">
      <c r="A25" s="72" t="s">
        <v>183</v>
      </c>
      <c r="B25" s="319"/>
      <c r="C25" s="319"/>
      <c r="D25" s="319"/>
      <c r="E25" s="319"/>
      <c r="F25" s="319"/>
      <c r="G25" s="319"/>
      <c r="H25" s="68" t="str">
        <f t="shared" si="0"/>
        <v/>
      </c>
      <c r="I25" s="93"/>
    </row>
    <row r="26" spans="1:10" ht="54" customHeight="1" x14ac:dyDescent="0.25">
      <c r="A26" s="72" t="s">
        <v>184</v>
      </c>
      <c r="B26" s="319"/>
      <c r="C26" s="319"/>
      <c r="D26" s="319"/>
      <c r="E26" s="319"/>
      <c r="F26" s="319"/>
      <c r="G26" s="319"/>
      <c r="H26" s="68" t="str">
        <f t="shared" si="0"/>
        <v/>
      </c>
    </row>
    <row r="27" spans="1:10" ht="54" customHeight="1" x14ac:dyDescent="0.25">
      <c r="A27" s="72" t="s">
        <v>185</v>
      </c>
      <c r="B27" s="319"/>
      <c r="C27" s="319"/>
      <c r="D27" s="319"/>
      <c r="E27" s="319"/>
      <c r="F27" s="319"/>
      <c r="G27" s="319"/>
      <c r="H27" s="68" t="str">
        <f t="shared" si="0"/>
        <v/>
      </c>
    </row>
    <row r="28" spans="1:10" x14ac:dyDescent="0.25">
      <c r="A28" s="318" t="s">
        <v>144</v>
      </c>
      <c r="B28" s="318"/>
      <c r="C28" s="318"/>
      <c r="D28" s="318"/>
      <c r="E28" s="318"/>
      <c r="F28" s="318"/>
      <c r="G28" s="318"/>
      <c r="H28" s="68" t="str">
        <f>IF(SUM(H29:H33)&gt;0,1,"")</f>
        <v/>
      </c>
      <c r="I28" s="71" t="s">
        <v>180</v>
      </c>
      <c r="J28" s="63" t="str">
        <f>IF($D$8=" - ","-",IF(COUNTA(B29:G33)=0,"Нет",COUNTA(B29:G33)))</f>
        <v>-</v>
      </c>
    </row>
    <row r="29" spans="1:10" ht="39" customHeight="1" x14ac:dyDescent="0.25">
      <c r="A29" s="72" t="s">
        <v>181</v>
      </c>
      <c r="B29" s="319"/>
      <c r="C29" s="319"/>
      <c r="D29" s="319"/>
      <c r="E29" s="319"/>
      <c r="F29" s="319"/>
      <c r="G29" s="319"/>
      <c r="H29" s="68" t="str">
        <f t="shared" si="0"/>
        <v/>
      </c>
      <c r="I29" s="316" t="s">
        <v>222</v>
      </c>
    </row>
    <row r="30" spans="1:10" ht="39" customHeight="1" x14ac:dyDescent="0.25">
      <c r="A30" s="72" t="s">
        <v>182</v>
      </c>
      <c r="B30" s="319"/>
      <c r="C30" s="319"/>
      <c r="D30" s="319"/>
      <c r="E30" s="319"/>
      <c r="F30" s="319"/>
      <c r="G30" s="319"/>
      <c r="H30" s="68" t="str">
        <f t="shared" si="0"/>
        <v/>
      </c>
      <c r="I30" s="316"/>
    </row>
    <row r="31" spans="1:10" ht="39" customHeight="1" x14ac:dyDescent="0.25">
      <c r="A31" s="72" t="s">
        <v>183</v>
      </c>
      <c r="B31" s="319"/>
      <c r="C31" s="319"/>
      <c r="D31" s="319"/>
      <c r="E31" s="319"/>
      <c r="F31" s="319"/>
      <c r="G31" s="319"/>
      <c r="H31" s="68" t="str">
        <f t="shared" si="0"/>
        <v/>
      </c>
      <c r="I31" s="316"/>
    </row>
    <row r="32" spans="1:10" ht="39" customHeight="1" x14ac:dyDescent="0.25">
      <c r="A32" s="72" t="s">
        <v>184</v>
      </c>
      <c r="B32" s="319"/>
      <c r="C32" s="319"/>
      <c r="D32" s="319"/>
      <c r="E32" s="319"/>
      <c r="F32" s="319"/>
      <c r="G32" s="319"/>
      <c r="H32" s="68" t="str">
        <f t="shared" si="0"/>
        <v/>
      </c>
      <c r="I32" s="316"/>
    </row>
    <row r="33" spans="1:41" ht="39" customHeight="1" x14ac:dyDescent="0.25">
      <c r="A33" s="72" t="s">
        <v>185</v>
      </c>
      <c r="B33" s="319"/>
      <c r="C33" s="319"/>
      <c r="D33" s="319"/>
      <c r="E33" s="319"/>
      <c r="F33" s="319"/>
      <c r="G33" s="319"/>
      <c r="H33" s="68" t="str">
        <f t="shared" si="0"/>
        <v/>
      </c>
    </row>
    <row r="34" spans="1:41" s="76" customFormat="1" x14ac:dyDescent="0.25">
      <c r="A34" s="73"/>
      <c r="B34" s="73"/>
      <c r="C34" s="74"/>
      <c r="D34" s="74"/>
      <c r="E34" s="74"/>
      <c r="F34" s="74"/>
      <c r="G34" s="74"/>
      <c r="H34" s="75">
        <v>1</v>
      </c>
    </row>
    <row r="35" spans="1:41" ht="15.75" x14ac:dyDescent="0.25">
      <c r="A35" s="331" t="s">
        <v>188</v>
      </c>
      <c r="B35" s="331"/>
      <c r="C35" s="331"/>
      <c r="D35" s="331"/>
      <c r="E35" s="331"/>
      <c r="F35" s="332" t="s">
        <v>147</v>
      </c>
      <c r="G35" s="332"/>
      <c r="H35" s="68">
        <v>1</v>
      </c>
    </row>
    <row r="36" spans="1:41" ht="31.5" customHeight="1" x14ac:dyDescent="0.25">
      <c r="A36" s="327" t="s">
        <v>427</v>
      </c>
      <c r="B36" s="328"/>
      <c r="C36" s="328"/>
      <c r="D36" s="328"/>
      <c r="E36" s="328"/>
      <c r="F36" s="333"/>
      <c r="G36" s="334"/>
      <c r="H36" s="68">
        <v>1</v>
      </c>
    </row>
    <row r="37" spans="1:41" ht="32.25" customHeight="1" x14ac:dyDescent="0.25">
      <c r="A37" s="328" t="s">
        <v>189</v>
      </c>
      <c r="B37" s="328"/>
      <c r="C37" s="328"/>
      <c r="D37" s="328"/>
      <c r="E37" s="328"/>
      <c r="F37" s="335"/>
      <c r="G37" s="336"/>
      <c r="H37" s="68">
        <v>1</v>
      </c>
    </row>
    <row r="38" spans="1:41" ht="32.25" customHeight="1" x14ac:dyDescent="0.25">
      <c r="A38" s="328" t="s">
        <v>190</v>
      </c>
      <c r="B38" s="328"/>
      <c r="C38" s="328"/>
      <c r="D38" s="328"/>
      <c r="E38" s="328"/>
      <c r="F38" s="337"/>
      <c r="G38" s="338"/>
      <c r="H38" s="68">
        <v>1</v>
      </c>
    </row>
    <row r="39" spans="1:41" ht="15.75" x14ac:dyDescent="0.25">
      <c r="A39" s="77"/>
      <c r="B39" s="77"/>
      <c r="H39" s="67">
        <v>1</v>
      </c>
    </row>
    <row r="40" spans="1:41" ht="15.75" x14ac:dyDescent="0.25">
      <c r="A40" s="77"/>
      <c r="B40" s="77"/>
      <c r="H40" s="67">
        <v>1</v>
      </c>
    </row>
    <row r="41" spans="1:41" ht="15.75" x14ac:dyDescent="0.25">
      <c r="A41" s="325"/>
      <c r="B41" s="325"/>
      <c r="C41" s="78" t="s">
        <v>428</v>
      </c>
      <c r="E41" s="326"/>
      <c r="F41" s="326"/>
      <c r="G41" s="326"/>
      <c r="H41" s="75">
        <v>1</v>
      </c>
      <c r="I41" s="9"/>
      <c r="M41" s="79"/>
      <c r="N41" s="79"/>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row>
    <row r="42" spans="1:41" ht="15.75" x14ac:dyDescent="0.25">
      <c r="A42" s="330" t="s">
        <v>159</v>
      </c>
      <c r="B42" s="330"/>
      <c r="D42" s="9"/>
      <c r="E42" s="307" t="s">
        <v>160</v>
      </c>
      <c r="F42" s="307"/>
      <c r="G42" s="307"/>
      <c r="H42" s="68">
        <v>1</v>
      </c>
      <c r="I42" s="9"/>
      <c r="M42" s="79"/>
      <c r="N42" s="79"/>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row>
  </sheetData>
  <sheetProtection password="CA50" sheet="1" objects="1" scenarios="1" formatRows="0" autoFilter="0"/>
  <autoFilter ref="H5:H42"/>
  <mergeCells count="43">
    <mergeCell ref="A9:G9"/>
    <mergeCell ref="I5:I6"/>
    <mergeCell ref="A7:C7"/>
    <mergeCell ref="D7:G7"/>
    <mergeCell ref="A8:C8"/>
    <mergeCell ref="D8:G8"/>
    <mergeCell ref="B19:G19"/>
    <mergeCell ref="A10:G10"/>
    <mergeCell ref="B11:G11"/>
    <mergeCell ref="I11:I12"/>
    <mergeCell ref="B12:G12"/>
    <mergeCell ref="B13:G13"/>
    <mergeCell ref="A14:G14"/>
    <mergeCell ref="B15:G15"/>
    <mergeCell ref="I15:I16"/>
    <mergeCell ref="B16:G16"/>
    <mergeCell ref="B17:G17"/>
    <mergeCell ref="A18:G18"/>
    <mergeCell ref="I29:I32"/>
    <mergeCell ref="B30:G30"/>
    <mergeCell ref="B31:G31"/>
    <mergeCell ref="B32:G32"/>
    <mergeCell ref="B20:G20"/>
    <mergeCell ref="B21:G21"/>
    <mergeCell ref="A22:G22"/>
    <mergeCell ref="B23:G23"/>
    <mergeCell ref="B24:G24"/>
    <mergeCell ref="B25:G25"/>
    <mergeCell ref="B26:G26"/>
    <mergeCell ref="B27:G27"/>
    <mergeCell ref="A28:G28"/>
    <mergeCell ref="B29:G29"/>
    <mergeCell ref="B33:G33"/>
    <mergeCell ref="A41:B41"/>
    <mergeCell ref="E41:G41"/>
    <mergeCell ref="A42:B42"/>
    <mergeCell ref="E42:G42"/>
    <mergeCell ref="A37:E37"/>
    <mergeCell ref="A35:E35"/>
    <mergeCell ref="F35:G35"/>
    <mergeCell ref="A36:E36"/>
    <mergeCell ref="F36:G38"/>
    <mergeCell ref="A38:E38"/>
  </mergeCells>
  <pageMargins left="0.51181102362204722" right="0.51181102362204722" top="0.51181102362204722" bottom="0.51181102362204722" header="0.31496062992125984" footer="0.31496062992125984"/>
  <pageSetup paperSize="9" scale="88" fitToHeight="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2"/>
  <sheetViews>
    <sheetView workbookViewId="0">
      <selection activeCell="B11" sqref="B11:G11"/>
    </sheetView>
  </sheetViews>
  <sheetFormatPr defaultRowHeight="15" x14ac:dyDescent="0.25"/>
  <cols>
    <col min="1" max="1" width="3.28515625" style="63" customWidth="1"/>
    <col min="2" max="2" width="16.42578125" style="63" customWidth="1"/>
    <col min="3" max="3" width="9.140625" style="63"/>
    <col min="4" max="4" width="32" style="63" customWidth="1"/>
    <col min="5" max="5" width="22" style="63" customWidth="1"/>
    <col min="6" max="6" width="12.5703125" style="63" customWidth="1"/>
    <col min="7" max="7" width="9.140625" style="63"/>
    <col min="8" max="8" width="11.85546875" style="64" customWidth="1"/>
    <col min="9" max="9" width="72.140625" style="63" customWidth="1"/>
    <col min="10" max="10" width="0" style="63" hidden="1" customWidth="1"/>
    <col min="11" max="16384" width="9.140625" style="63"/>
  </cols>
  <sheetData>
    <row r="1" spans="1:10" x14ac:dyDescent="0.25">
      <c r="A1" s="60" t="s">
        <v>377</v>
      </c>
      <c r="B1" s="61"/>
      <c r="C1" s="61"/>
      <c r="D1" s="61"/>
      <c r="E1" s="61"/>
      <c r="F1" s="61"/>
      <c r="G1" s="61"/>
      <c r="H1" s="62"/>
      <c r="I1" s="62"/>
    </row>
    <row r="2" spans="1:10" x14ac:dyDescent="0.25">
      <c r="A2" s="60" t="s">
        <v>375</v>
      </c>
      <c r="B2" s="61"/>
      <c r="C2" s="61"/>
      <c r="D2" s="61"/>
      <c r="E2" s="61"/>
      <c r="F2" s="61"/>
      <c r="G2" s="61"/>
      <c r="H2" s="62"/>
      <c r="I2" s="62"/>
    </row>
    <row r="3" spans="1:10" x14ac:dyDescent="0.25">
      <c r="A3" s="60" t="s">
        <v>376</v>
      </c>
      <c r="B3" s="61"/>
      <c r="C3" s="61"/>
      <c r="D3" s="61"/>
      <c r="E3" s="61"/>
      <c r="F3" s="61"/>
      <c r="G3" s="61"/>
      <c r="H3" s="62"/>
      <c r="I3" s="62"/>
    </row>
    <row r="4" spans="1:10" x14ac:dyDescent="0.25">
      <c r="A4" s="60" t="s">
        <v>374</v>
      </c>
    </row>
    <row r="5" spans="1:10" ht="15.75" x14ac:dyDescent="0.25">
      <c r="A5" s="65" t="s">
        <v>223</v>
      </c>
      <c r="B5" s="65"/>
      <c r="H5" s="66" t="s">
        <v>176</v>
      </c>
      <c r="I5" s="320" t="s">
        <v>177</v>
      </c>
    </row>
    <row r="6" spans="1:10" ht="15.75" x14ac:dyDescent="0.25">
      <c r="A6" s="9"/>
      <c r="B6" s="9"/>
      <c r="H6" s="67">
        <v>1</v>
      </c>
      <c r="I6" s="321"/>
    </row>
    <row r="7" spans="1:10" ht="15.75" x14ac:dyDescent="0.25">
      <c r="A7" s="322" t="s">
        <v>178</v>
      </c>
      <c r="B7" s="322"/>
      <c r="C7" s="322"/>
      <c r="D7" s="323" t="str">
        <f>CONCATENATE(Заявление!D13,"  ",Заявление!D14,"  ",Заявление!D15)</f>
        <v xml:space="preserve">    </v>
      </c>
      <c r="E7" s="323"/>
      <c r="F7" s="323"/>
      <c r="G7" s="323"/>
      <c r="H7" s="68">
        <v>1</v>
      </c>
    </row>
    <row r="8" spans="1:10" s="70" customFormat="1" ht="31.5" customHeight="1" x14ac:dyDescent="0.25">
      <c r="A8" s="272" t="s">
        <v>294</v>
      </c>
      <c r="B8" s="272"/>
      <c r="C8" s="272"/>
      <c r="D8" s="324" t="str">
        <f>'Выбор специальностей'!D51</f>
        <v xml:space="preserve"> - </v>
      </c>
      <c r="E8" s="324"/>
      <c r="F8" s="324"/>
      <c r="G8" s="324"/>
      <c r="H8" s="69">
        <v>1</v>
      </c>
    </row>
    <row r="9" spans="1:10" x14ac:dyDescent="0.25">
      <c r="A9" s="317" t="s">
        <v>179</v>
      </c>
      <c r="B9" s="317"/>
      <c r="C9" s="317"/>
      <c r="D9" s="317"/>
      <c r="E9" s="317"/>
      <c r="F9" s="317"/>
      <c r="G9" s="317"/>
      <c r="H9" s="68">
        <v>1</v>
      </c>
    </row>
    <row r="10" spans="1:10" ht="29.25" customHeight="1" x14ac:dyDescent="0.25">
      <c r="A10" s="318" t="s">
        <v>141</v>
      </c>
      <c r="B10" s="318"/>
      <c r="C10" s="318"/>
      <c r="D10" s="318"/>
      <c r="E10" s="318"/>
      <c r="F10" s="318"/>
      <c r="G10" s="318"/>
      <c r="H10" s="68" t="str">
        <f>IF(SUM(H11:H13)&gt;0,1,"")</f>
        <v/>
      </c>
      <c r="I10" s="71" t="s">
        <v>180</v>
      </c>
      <c r="J10" s="63" t="str">
        <f>IF($D$8=" - ","-",IF(COUNTA(B11:G13)=0,"Нет",COUNTA(B11:G13)))</f>
        <v>-</v>
      </c>
    </row>
    <row r="11" spans="1:10" ht="39" customHeight="1" x14ac:dyDescent="0.25">
      <c r="A11" s="72" t="s">
        <v>181</v>
      </c>
      <c r="B11" s="319"/>
      <c r="C11" s="319"/>
      <c r="D11" s="319"/>
      <c r="E11" s="319"/>
      <c r="F11" s="319"/>
      <c r="G11" s="319"/>
      <c r="H11" s="68" t="str">
        <f>IF(ISBLANK(B11),"",1)</f>
        <v/>
      </c>
      <c r="I11" s="316" t="s">
        <v>216</v>
      </c>
    </row>
    <row r="12" spans="1:10" ht="39" customHeight="1" x14ac:dyDescent="0.25">
      <c r="A12" s="72" t="s">
        <v>182</v>
      </c>
      <c r="B12" s="319"/>
      <c r="C12" s="319"/>
      <c r="D12" s="319"/>
      <c r="E12" s="319"/>
      <c r="F12" s="319"/>
      <c r="G12" s="319"/>
      <c r="H12" s="68" t="str">
        <f t="shared" ref="H12:H33" si="0">IF(ISBLANK(B12),"",1)</f>
        <v/>
      </c>
      <c r="I12" s="316"/>
    </row>
    <row r="13" spans="1:10" ht="39" customHeight="1" x14ac:dyDescent="0.25">
      <c r="A13" s="72" t="s">
        <v>183</v>
      </c>
      <c r="B13" s="319"/>
      <c r="C13" s="319"/>
      <c r="D13" s="319"/>
      <c r="E13" s="319"/>
      <c r="F13" s="319"/>
      <c r="G13" s="319"/>
      <c r="H13" s="68" t="str">
        <f t="shared" si="0"/>
        <v/>
      </c>
      <c r="I13" s="93"/>
    </row>
    <row r="14" spans="1:10" ht="15.75" customHeight="1" x14ac:dyDescent="0.25">
      <c r="A14" s="318" t="s">
        <v>186</v>
      </c>
      <c r="B14" s="318"/>
      <c r="C14" s="318"/>
      <c r="D14" s="318"/>
      <c r="E14" s="318"/>
      <c r="F14" s="318"/>
      <c r="G14" s="318"/>
      <c r="H14" s="68" t="str">
        <f>IF(SUM(H15:H17)&gt;0,1,"")</f>
        <v/>
      </c>
      <c r="I14" s="71" t="s">
        <v>180</v>
      </c>
      <c r="J14" s="63" t="str">
        <f>IF($D$8=" - ","-",IF(COUNTA(B15:G17)=0,"Нет",COUNTA(B15:G17)))</f>
        <v>-</v>
      </c>
    </row>
    <row r="15" spans="1:10" ht="39" customHeight="1" x14ac:dyDescent="0.25">
      <c r="A15" s="72" t="s">
        <v>181</v>
      </c>
      <c r="B15" s="319"/>
      <c r="C15" s="319"/>
      <c r="D15" s="319"/>
      <c r="E15" s="319"/>
      <c r="F15" s="319"/>
      <c r="G15" s="319"/>
      <c r="H15" s="68" t="str">
        <f t="shared" si="0"/>
        <v/>
      </c>
      <c r="I15" s="316" t="s">
        <v>217</v>
      </c>
    </row>
    <row r="16" spans="1:10" ht="39" customHeight="1" x14ac:dyDescent="0.25">
      <c r="A16" s="72" t="s">
        <v>182</v>
      </c>
      <c r="B16" s="319"/>
      <c r="C16" s="319"/>
      <c r="D16" s="319"/>
      <c r="E16" s="319"/>
      <c r="F16" s="319"/>
      <c r="G16" s="319"/>
      <c r="H16" s="68" t="str">
        <f t="shared" si="0"/>
        <v/>
      </c>
      <c r="I16" s="316"/>
    </row>
    <row r="17" spans="1:10" ht="39" customHeight="1" x14ac:dyDescent="0.25">
      <c r="A17" s="72" t="s">
        <v>183</v>
      </c>
      <c r="B17" s="319"/>
      <c r="C17" s="319"/>
      <c r="D17" s="319"/>
      <c r="E17" s="319"/>
      <c r="F17" s="319"/>
      <c r="G17" s="319"/>
      <c r="H17" s="68" t="str">
        <f t="shared" si="0"/>
        <v/>
      </c>
    </row>
    <row r="18" spans="1:10" ht="45" customHeight="1" x14ac:dyDescent="0.25">
      <c r="A18" s="318" t="s">
        <v>142</v>
      </c>
      <c r="B18" s="318"/>
      <c r="C18" s="318"/>
      <c r="D18" s="318"/>
      <c r="E18" s="318"/>
      <c r="F18" s="318"/>
      <c r="G18" s="318"/>
      <c r="H18" s="68" t="str">
        <f>IF(SUM(H19:H21)&gt;0,1,"")</f>
        <v/>
      </c>
      <c r="I18" s="71" t="s">
        <v>187</v>
      </c>
      <c r="J18" s="63" t="str">
        <f>IF($D$8=" - ","-",IF(COUNTA(B19:G21)=0,"Нет",COUNTA(B19:G21)))</f>
        <v>-</v>
      </c>
    </row>
    <row r="19" spans="1:10" ht="39" customHeight="1" x14ac:dyDescent="0.25">
      <c r="A19" s="72" t="s">
        <v>181</v>
      </c>
      <c r="B19" s="319"/>
      <c r="C19" s="319"/>
      <c r="D19" s="319"/>
      <c r="E19" s="319"/>
      <c r="F19" s="319"/>
      <c r="G19" s="319"/>
      <c r="H19" s="68" t="str">
        <f t="shared" si="0"/>
        <v/>
      </c>
      <c r="I19" s="140" t="s">
        <v>218</v>
      </c>
    </row>
    <row r="20" spans="1:10" ht="39" customHeight="1" x14ac:dyDescent="0.25">
      <c r="A20" s="72" t="s">
        <v>182</v>
      </c>
      <c r="B20" s="319"/>
      <c r="C20" s="319"/>
      <c r="D20" s="319"/>
      <c r="E20" s="319"/>
      <c r="F20" s="319"/>
      <c r="G20" s="319"/>
      <c r="H20" s="68" t="str">
        <f t="shared" si="0"/>
        <v/>
      </c>
      <c r="I20" s="140" t="s">
        <v>219</v>
      </c>
    </row>
    <row r="21" spans="1:10" ht="39" customHeight="1" x14ac:dyDescent="0.25">
      <c r="A21" s="72" t="s">
        <v>183</v>
      </c>
      <c r="B21" s="319"/>
      <c r="C21" s="319"/>
      <c r="D21" s="319"/>
      <c r="E21" s="319"/>
      <c r="F21" s="319"/>
      <c r="G21" s="319"/>
      <c r="H21" s="68" t="str">
        <f t="shared" si="0"/>
        <v/>
      </c>
    </row>
    <row r="22" spans="1:10" ht="30" customHeight="1" x14ac:dyDescent="0.25">
      <c r="A22" s="318" t="s">
        <v>143</v>
      </c>
      <c r="B22" s="318"/>
      <c r="C22" s="318"/>
      <c r="D22" s="318"/>
      <c r="E22" s="318"/>
      <c r="F22" s="318"/>
      <c r="G22" s="318"/>
      <c r="H22" s="68" t="str">
        <f>IF(SUM(H23:H27)&gt;0,1,"")</f>
        <v/>
      </c>
      <c r="I22" s="71" t="s">
        <v>187</v>
      </c>
      <c r="J22" s="63" t="str">
        <f>IF($D$8=" - ","-",IF(COUNTA(B23:G27)=0,"Нет",COUNTA(B23:G27)))</f>
        <v>-</v>
      </c>
    </row>
    <row r="23" spans="1:10" ht="54" customHeight="1" x14ac:dyDescent="0.25">
      <c r="A23" s="72" t="s">
        <v>181</v>
      </c>
      <c r="B23" s="329"/>
      <c r="C23" s="319"/>
      <c r="D23" s="319"/>
      <c r="E23" s="319"/>
      <c r="F23" s="319"/>
      <c r="G23" s="319"/>
      <c r="H23" s="68" t="str">
        <f t="shared" si="0"/>
        <v/>
      </c>
      <c r="I23" s="140" t="s">
        <v>220</v>
      </c>
    </row>
    <row r="24" spans="1:10" ht="54" customHeight="1" x14ac:dyDescent="0.25">
      <c r="A24" s="72" t="s">
        <v>182</v>
      </c>
      <c r="B24" s="319"/>
      <c r="C24" s="319"/>
      <c r="D24" s="319"/>
      <c r="E24" s="319"/>
      <c r="F24" s="319"/>
      <c r="G24" s="319"/>
      <c r="H24" s="68" t="str">
        <f t="shared" si="0"/>
        <v/>
      </c>
      <c r="I24" s="140" t="s">
        <v>221</v>
      </c>
    </row>
    <row r="25" spans="1:10" ht="54" customHeight="1" x14ac:dyDescent="0.25">
      <c r="A25" s="72" t="s">
        <v>183</v>
      </c>
      <c r="B25" s="319"/>
      <c r="C25" s="319"/>
      <c r="D25" s="319"/>
      <c r="E25" s="319"/>
      <c r="F25" s="319"/>
      <c r="G25" s="319"/>
      <c r="H25" s="68" t="str">
        <f t="shared" si="0"/>
        <v/>
      </c>
      <c r="I25" s="93"/>
    </row>
    <row r="26" spans="1:10" ht="54" customHeight="1" x14ac:dyDescent="0.25">
      <c r="A26" s="72" t="s">
        <v>184</v>
      </c>
      <c r="B26" s="319"/>
      <c r="C26" s="319"/>
      <c r="D26" s="319"/>
      <c r="E26" s="319"/>
      <c r="F26" s="319"/>
      <c r="G26" s="319"/>
      <c r="H26" s="68" t="str">
        <f t="shared" si="0"/>
        <v/>
      </c>
    </row>
    <row r="27" spans="1:10" ht="54" customHeight="1" x14ac:dyDescent="0.25">
      <c r="A27" s="72" t="s">
        <v>185</v>
      </c>
      <c r="B27" s="319"/>
      <c r="C27" s="319"/>
      <c r="D27" s="319"/>
      <c r="E27" s="319"/>
      <c r="F27" s="319"/>
      <c r="G27" s="319"/>
      <c r="H27" s="68" t="str">
        <f t="shared" si="0"/>
        <v/>
      </c>
    </row>
    <row r="28" spans="1:10" x14ac:dyDescent="0.25">
      <c r="A28" s="318" t="s">
        <v>144</v>
      </c>
      <c r="B28" s="318"/>
      <c r="C28" s="318"/>
      <c r="D28" s="318"/>
      <c r="E28" s="318"/>
      <c r="F28" s="318"/>
      <c r="G28" s="318"/>
      <c r="H28" s="68" t="str">
        <f>IF(SUM(H29:H33)&gt;0,1,"")</f>
        <v/>
      </c>
      <c r="I28" s="71" t="s">
        <v>180</v>
      </c>
      <c r="J28" s="63" t="str">
        <f>IF($D$8=" - ","-",IF(COUNTA(B29:G33)=0,"Нет",COUNTA(B29:G33)))</f>
        <v>-</v>
      </c>
    </row>
    <row r="29" spans="1:10" ht="39" customHeight="1" x14ac:dyDescent="0.25">
      <c r="A29" s="72" t="s">
        <v>181</v>
      </c>
      <c r="B29" s="319"/>
      <c r="C29" s="319"/>
      <c r="D29" s="319"/>
      <c r="E29" s="319"/>
      <c r="F29" s="319"/>
      <c r="G29" s="319"/>
      <c r="H29" s="68" t="str">
        <f t="shared" si="0"/>
        <v/>
      </c>
      <c r="I29" s="316" t="s">
        <v>222</v>
      </c>
    </row>
    <row r="30" spans="1:10" ht="39" customHeight="1" x14ac:dyDescent="0.25">
      <c r="A30" s="72" t="s">
        <v>182</v>
      </c>
      <c r="B30" s="319"/>
      <c r="C30" s="319"/>
      <c r="D30" s="319"/>
      <c r="E30" s="319"/>
      <c r="F30" s="319"/>
      <c r="G30" s="319"/>
      <c r="H30" s="68" t="str">
        <f t="shared" si="0"/>
        <v/>
      </c>
      <c r="I30" s="316"/>
    </row>
    <row r="31" spans="1:10" ht="39" customHeight="1" x14ac:dyDescent="0.25">
      <c r="A31" s="72" t="s">
        <v>183</v>
      </c>
      <c r="B31" s="319"/>
      <c r="C31" s="319"/>
      <c r="D31" s="319"/>
      <c r="E31" s="319"/>
      <c r="F31" s="319"/>
      <c r="G31" s="319"/>
      <c r="H31" s="68" t="str">
        <f t="shared" si="0"/>
        <v/>
      </c>
      <c r="I31" s="316"/>
    </row>
    <row r="32" spans="1:10" ht="39" customHeight="1" x14ac:dyDescent="0.25">
      <c r="A32" s="72" t="s">
        <v>184</v>
      </c>
      <c r="B32" s="319"/>
      <c r="C32" s="319"/>
      <c r="D32" s="319"/>
      <c r="E32" s="319"/>
      <c r="F32" s="319"/>
      <c r="G32" s="319"/>
      <c r="H32" s="68" t="str">
        <f t="shared" si="0"/>
        <v/>
      </c>
      <c r="I32" s="316"/>
    </row>
    <row r="33" spans="1:41" ht="39" customHeight="1" x14ac:dyDescent="0.25">
      <c r="A33" s="72" t="s">
        <v>185</v>
      </c>
      <c r="B33" s="319"/>
      <c r="C33" s="319"/>
      <c r="D33" s="319"/>
      <c r="E33" s="319"/>
      <c r="F33" s="319"/>
      <c r="G33" s="319"/>
      <c r="H33" s="68" t="str">
        <f t="shared" si="0"/>
        <v/>
      </c>
    </row>
    <row r="34" spans="1:41" s="76" customFormat="1" x14ac:dyDescent="0.25">
      <c r="A34" s="73"/>
      <c r="B34" s="73"/>
      <c r="C34" s="74"/>
      <c r="D34" s="74"/>
      <c r="E34" s="74"/>
      <c r="F34" s="74"/>
      <c r="G34" s="74"/>
      <c r="H34" s="75">
        <v>1</v>
      </c>
    </row>
    <row r="35" spans="1:41" ht="15.75" x14ac:dyDescent="0.25">
      <c r="A35" s="331" t="s">
        <v>188</v>
      </c>
      <c r="B35" s="331"/>
      <c r="C35" s="331"/>
      <c r="D35" s="331"/>
      <c r="E35" s="331"/>
      <c r="F35" s="332" t="s">
        <v>147</v>
      </c>
      <c r="G35" s="332"/>
      <c r="H35" s="68">
        <v>1</v>
      </c>
    </row>
    <row r="36" spans="1:41" ht="31.5" customHeight="1" x14ac:dyDescent="0.25">
      <c r="A36" s="327" t="s">
        <v>427</v>
      </c>
      <c r="B36" s="328"/>
      <c r="C36" s="328"/>
      <c r="D36" s="328"/>
      <c r="E36" s="328"/>
      <c r="F36" s="333"/>
      <c r="G36" s="334"/>
      <c r="H36" s="68">
        <v>1</v>
      </c>
    </row>
    <row r="37" spans="1:41" ht="32.25" customHeight="1" x14ac:dyDescent="0.25">
      <c r="A37" s="328" t="s">
        <v>189</v>
      </c>
      <c r="B37" s="328"/>
      <c r="C37" s="328"/>
      <c r="D37" s="328"/>
      <c r="E37" s="328"/>
      <c r="F37" s="335"/>
      <c r="G37" s="336"/>
      <c r="H37" s="68">
        <v>1</v>
      </c>
    </row>
    <row r="38" spans="1:41" ht="32.25" customHeight="1" x14ac:dyDescent="0.25">
      <c r="A38" s="328" t="s">
        <v>190</v>
      </c>
      <c r="B38" s="328"/>
      <c r="C38" s="328"/>
      <c r="D38" s="328"/>
      <c r="E38" s="328"/>
      <c r="F38" s="337"/>
      <c r="G38" s="338"/>
      <c r="H38" s="68">
        <v>1</v>
      </c>
    </row>
    <row r="39" spans="1:41" ht="15.75" x14ac:dyDescent="0.25">
      <c r="A39" s="77"/>
      <c r="B39" s="77"/>
      <c r="H39" s="67">
        <v>1</v>
      </c>
    </row>
    <row r="40" spans="1:41" ht="15.75" x14ac:dyDescent="0.25">
      <c r="A40" s="77"/>
      <c r="B40" s="77"/>
      <c r="H40" s="67">
        <v>1</v>
      </c>
    </row>
    <row r="41" spans="1:41" ht="15.75" x14ac:dyDescent="0.25">
      <c r="A41" s="325"/>
      <c r="B41" s="325"/>
      <c r="C41" s="78" t="s">
        <v>428</v>
      </c>
      <c r="E41" s="326"/>
      <c r="F41" s="326"/>
      <c r="G41" s="326"/>
      <c r="H41" s="75">
        <v>1</v>
      </c>
      <c r="I41" s="9"/>
      <c r="M41" s="79"/>
      <c r="N41" s="79"/>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row>
    <row r="42" spans="1:41" ht="15.75" x14ac:dyDescent="0.25">
      <c r="A42" s="330" t="s">
        <v>159</v>
      </c>
      <c r="B42" s="330"/>
      <c r="D42" s="9"/>
      <c r="E42" s="307" t="s">
        <v>160</v>
      </c>
      <c r="F42" s="307"/>
      <c r="G42" s="307"/>
      <c r="H42" s="68">
        <v>1</v>
      </c>
      <c r="I42" s="9"/>
      <c r="M42" s="79"/>
      <c r="N42" s="79"/>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row>
  </sheetData>
  <sheetProtection password="CA50" sheet="1" objects="1" scenarios="1" formatRows="0" autoFilter="0"/>
  <autoFilter ref="H5:H42"/>
  <mergeCells count="43">
    <mergeCell ref="A9:G9"/>
    <mergeCell ref="I5:I6"/>
    <mergeCell ref="A7:C7"/>
    <mergeCell ref="D7:G7"/>
    <mergeCell ref="A8:C8"/>
    <mergeCell ref="D8:G8"/>
    <mergeCell ref="B19:G19"/>
    <mergeCell ref="A10:G10"/>
    <mergeCell ref="B11:G11"/>
    <mergeCell ref="I11:I12"/>
    <mergeCell ref="B12:G12"/>
    <mergeCell ref="B13:G13"/>
    <mergeCell ref="A14:G14"/>
    <mergeCell ref="B15:G15"/>
    <mergeCell ref="I15:I16"/>
    <mergeCell ref="B16:G16"/>
    <mergeCell ref="B17:G17"/>
    <mergeCell ref="A18:G18"/>
    <mergeCell ref="I29:I32"/>
    <mergeCell ref="B30:G30"/>
    <mergeCell ref="B31:G31"/>
    <mergeCell ref="B32:G32"/>
    <mergeCell ref="B20:G20"/>
    <mergeCell ref="B21:G21"/>
    <mergeCell ref="A22:G22"/>
    <mergeCell ref="B23:G23"/>
    <mergeCell ref="B24:G24"/>
    <mergeCell ref="B25:G25"/>
    <mergeCell ref="B26:G26"/>
    <mergeCell ref="B27:G27"/>
    <mergeCell ref="A28:G28"/>
    <mergeCell ref="B29:G29"/>
    <mergeCell ref="B33:G33"/>
    <mergeCell ref="A41:B41"/>
    <mergeCell ref="E41:G41"/>
    <mergeCell ref="A42:B42"/>
    <mergeCell ref="E42:G42"/>
    <mergeCell ref="A37:E37"/>
    <mergeCell ref="A35:E35"/>
    <mergeCell ref="F35:G35"/>
    <mergeCell ref="A36:E36"/>
    <mergeCell ref="F36:G38"/>
    <mergeCell ref="A38:E38"/>
  </mergeCells>
  <pageMargins left="0.51181102362204722" right="0.51181102362204722" top="0.51181102362204722" bottom="0.51181102362204722" header="0.31496062992125984" footer="0.31496062992125984"/>
  <pageSetup paperSize="9" scale="88" fitToHeight="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2"/>
  <sheetViews>
    <sheetView workbookViewId="0">
      <selection activeCell="B11" sqref="B11:G11"/>
    </sheetView>
  </sheetViews>
  <sheetFormatPr defaultRowHeight="15" x14ac:dyDescent="0.25"/>
  <cols>
    <col min="1" max="1" width="3.28515625" style="63" customWidth="1"/>
    <col min="2" max="2" width="16.42578125" style="63" customWidth="1"/>
    <col min="3" max="3" width="9.140625" style="63"/>
    <col min="4" max="4" width="32" style="63" customWidth="1"/>
    <col min="5" max="5" width="22" style="63" customWidth="1"/>
    <col min="6" max="6" width="12.5703125" style="63" customWidth="1"/>
    <col min="7" max="7" width="9.140625" style="63"/>
    <col min="8" max="8" width="11.85546875" style="64" customWidth="1"/>
    <col min="9" max="9" width="72.140625" style="63" customWidth="1"/>
    <col min="10" max="10" width="0" style="63" hidden="1" customWidth="1"/>
    <col min="11" max="16384" width="9.140625" style="63"/>
  </cols>
  <sheetData>
    <row r="1" spans="1:10" x14ac:dyDescent="0.25">
      <c r="A1" s="60" t="s">
        <v>377</v>
      </c>
      <c r="B1" s="61"/>
      <c r="C1" s="61"/>
      <c r="D1" s="61"/>
      <c r="E1" s="61"/>
      <c r="F1" s="61"/>
      <c r="G1" s="61"/>
      <c r="H1" s="62"/>
      <c r="I1" s="62"/>
    </row>
    <row r="2" spans="1:10" x14ac:dyDescent="0.25">
      <c r="A2" s="60" t="s">
        <v>375</v>
      </c>
      <c r="B2" s="61"/>
      <c r="C2" s="61"/>
      <c r="D2" s="61"/>
      <c r="E2" s="61"/>
      <c r="F2" s="61"/>
      <c r="G2" s="61"/>
      <c r="H2" s="62"/>
      <c r="I2" s="62"/>
    </row>
    <row r="3" spans="1:10" x14ac:dyDescent="0.25">
      <c r="A3" s="60" t="s">
        <v>376</v>
      </c>
      <c r="B3" s="61"/>
      <c r="C3" s="61"/>
      <c r="D3" s="61"/>
      <c r="E3" s="61"/>
      <c r="F3" s="61"/>
      <c r="G3" s="61"/>
      <c r="H3" s="62"/>
      <c r="I3" s="62"/>
    </row>
    <row r="4" spans="1:10" x14ac:dyDescent="0.25">
      <c r="A4" s="60" t="s">
        <v>374</v>
      </c>
    </row>
    <row r="5" spans="1:10" ht="15.75" x14ac:dyDescent="0.25">
      <c r="A5" s="65" t="s">
        <v>223</v>
      </c>
      <c r="B5" s="65"/>
      <c r="H5" s="66" t="s">
        <v>176</v>
      </c>
      <c r="I5" s="320" t="s">
        <v>177</v>
      </c>
    </row>
    <row r="6" spans="1:10" ht="15.75" x14ac:dyDescent="0.25">
      <c r="A6" s="9"/>
      <c r="B6" s="9"/>
      <c r="H6" s="67">
        <v>1</v>
      </c>
      <c r="I6" s="321"/>
    </row>
    <row r="7" spans="1:10" ht="15.75" x14ac:dyDescent="0.25">
      <c r="A7" s="322" t="s">
        <v>178</v>
      </c>
      <c r="B7" s="322"/>
      <c r="C7" s="322"/>
      <c r="D7" s="323" t="str">
        <f>CONCATENATE(Заявление!D13,"  ",Заявление!D14,"  ",Заявление!D15)</f>
        <v xml:space="preserve">    </v>
      </c>
      <c r="E7" s="323"/>
      <c r="F7" s="323"/>
      <c r="G7" s="323"/>
      <c r="H7" s="68">
        <v>1</v>
      </c>
    </row>
    <row r="8" spans="1:10" s="70" customFormat="1" ht="31.5" customHeight="1" x14ac:dyDescent="0.25">
      <c r="A8" s="272" t="s">
        <v>294</v>
      </c>
      <c r="B8" s="272"/>
      <c r="C8" s="272"/>
      <c r="D8" s="324" t="str">
        <f>'Выбор специальностей'!D52</f>
        <v xml:space="preserve"> - </v>
      </c>
      <c r="E8" s="324"/>
      <c r="F8" s="324"/>
      <c r="G8" s="324"/>
      <c r="H8" s="69">
        <v>1</v>
      </c>
    </row>
    <row r="9" spans="1:10" x14ac:dyDescent="0.25">
      <c r="A9" s="317" t="s">
        <v>179</v>
      </c>
      <c r="B9" s="317"/>
      <c r="C9" s="317"/>
      <c r="D9" s="317"/>
      <c r="E9" s="317"/>
      <c r="F9" s="317"/>
      <c r="G9" s="317"/>
      <c r="H9" s="68">
        <v>1</v>
      </c>
    </row>
    <row r="10" spans="1:10" ht="29.25" customHeight="1" x14ac:dyDescent="0.25">
      <c r="A10" s="318" t="s">
        <v>141</v>
      </c>
      <c r="B10" s="318"/>
      <c r="C10" s="318"/>
      <c r="D10" s="318"/>
      <c r="E10" s="318"/>
      <c r="F10" s="318"/>
      <c r="G10" s="318"/>
      <c r="H10" s="68" t="str">
        <f>IF(SUM(H11:H13)&gt;0,1,"")</f>
        <v/>
      </c>
      <c r="I10" s="71" t="s">
        <v>180</v>
      </c>
      <c r="J10" s="63" t="str">
        <f>IF($D$8=" - ","-",IF(COUNTA(B11:G13)=0,"Нет",COUNTA(B11:G13)))</f>
        <v>-</v>
      </c>
    </row>
    <row r="11" spans="1:10" ht="39" customHeight="1" x14ac:dyDescent="0.25">
      <c r="A11" s="72" t="s">
        <v>181</v>
      </c>
      <c r="B11" s="319"/>
      <c r="C11" s="319"/>
      <c r="D11" s="319"/>
      <c r="E11" s="319"/>
      <c r="F11" s="319"/>
      <c r="G11" s="319"/>
      <c r="H11" s="68" t="str">
        <f>IF(ISBLANK(B11),"",1)</f>
        <v/>
      </c>
      <c r="I11" s="316" t="s">
        <v>216</v>
      </c>
    </row>
    <row r="12" spans="1:10" ht="39" customHeight="1" x14ac:dyDescent="0.25">
      <c r="A12" s="72" t="s">
        <v>182</v>
      </c>
      <c r="B12" s="319"/>
      <c r="C12" s="319"/>
      <c r="D12" s="319"/>
      <c r="E12" s="319"/>
      <c r="F12" s="319"/>
      <c r="G12" s="319"/>
      <c r="H12" s="68" t="str">
        <f t="shared" ref="H12:H33" si="0">IF(ISBLANK(B12),"",1)</f>
        <v/>
      </c>
      <c r="I12" s="316"/>
    </row>
    <row r="13" spans="1:10" ht="39" customHeight="1" x14ac:dyDescent="0.25">
      <c r="A13" s="72" t="s">
        <v>183</v>
      </c>
      <c r="B13" s="319"/>
      <c r="C13" s="319"/>
      <c r="D13" s="319"/>
      <c r="E13" s="319"/>
      <c r="F13" s="319"/>
      <c r="G13" s="319"/>
      <c r="H13" s="68" t="str">
        <f t="shared" si="0"/>
        <v/>
      </c>
      <c r="I13" s="93"/>
    </row>
    <row r="14" spans="1:10" ht="15.75" customHeight="1" x14ac:dyDescent="0.25">
      <c r="A14" s="318" t="s">
        <v>186</v>
      </c>
      <c r="B14" s="318"/>
      <c r="C14" s="318"/>
      <c r="D14" s="318"/>
      <c r="E14" s="318"/>
      <c r="F14" s="318"/>
      <c r="G14" s="318"/>
      <c r="H14" s="68" t="str">
        <f>IF(SUM(H15:H17)&gt;0,1,"")</f>
        <v/>
      </c>
      <c r="I14" s="71" t="s">
        <v>180</v>
      </c>
      <c r="J14" s="63" t="str">
        <f>IF($D$8=" - ","-",IF(COUNTA(B15:G17)=0,"Нет",COUNTA(B15:G17)))</f>
        <v>-</v>
      </c>
    </row>
    <row r="15" spans="1:10" ht="39" customHeight="1" x14ac:dyDescent="0.25">
      <c r="A15" s="72" t="s">
        <v>181</v>
      </c>
      <c r="B15" s="319"/>
      <c r="C15" s="319"/>
      <c r="D15" s="319"/>
      <c r="E15" s="319"/>
      <c r="F15" s="319"/>
      <c r="G15" s="319"/>
      <c r="H15" s="68" t="str">
        <f t="shared" si="0"/>
        <v/>
      </c>
      <c r="I15" s="316" t="s">
        <v>217</v>
      </c>
    </row>
    <row r="16" spans="1:10" ht="39" customHeight="1" x14ac:dyDescent="0.25">
      <c r="A16" s="72" t="s">
        <v>182</v>
      </c>
      <c r="B16" s="319"/>
      <c r="C16" s="319"/>
      <c r="D16" s="319"/>
      <c r="E16" s="319"/>
      <c r="F16" s="319"/>
      <c r="G16" s="319"/>
      <c r="H16" s="68" t="str">
        <f t="shared" si="0"/>
        <v/>
      </c>
      <c r="I16" s="316"/>
    </row>
    <row r="17" spans="1:10" ht="39" customHeight="1" x14ac:dyDescent="0.25">
      <c r="A17" s="72" t="s">
        <v>183</v>
      </c>
      <c r="B17" s="319"/>
      <c r="C17" s="319"/>
      <c r="D17" s="319"/>
      <c r="E17" s="319"/>
      <c r="F17" s="319"/>
      <c r="G17" s="319"/>
      <c r="H17" s="68" t="str">
        <f t="shared" si="0"/>
        <v/>
      </c>
    </row>
    <row r="18" spans="1:10" ht="45" customHeight="1" x14ac:dyDescent="0.25">
      <c r="A18" s="318" t="s">
        <v>142</v>
      </c>
      <c r="B18" s="318"/>
      <c r="C18" s="318"/>
      <c r="D18" s="318"/>
      <c r="E18" s="318"/>
      <c r="F18" s="318"/>
      <c r="G18" s="318"/>
      <c r="H18" s="68" t="str">
        <f>IF(SUM(H19:H21)&gt;0,1,"")</f>
        <v/>
      </c>
      <c r="I18" s="71" t="s">
        <v>187</v>
      </c>
      <c r="J18" s="63" t="str">
        <f>IF($D$8=" - ","-",IF(COUNTA(B19:G21)=0,"Нет",COUNTA(B19:G21)))</f>
        <v>-</v>
      </c>
    </row>
    <row r="19" spans="1:10" ht="39" customHeight="1" x14ac:dyDescent="0.25">
      <c r="A19" s="72" t="s">
        <v>181</v>
      </c>
      <c r="B19" s="319"/>
      <c r="C19" s="319"/>
      <c r="D19" s="319"/>
      <c r="E19" s="319"/>
      <c r="F19" s="319"/>
      <c r="G19" s="319"/>
      <c r="H19" s="68" t="str">
        <f t="shared" si="0"/>
        <v/>
      </c>
      <c r="I19" s="140" t="s">
        <v>218</v>
      </c>
    </row>
    <row r="20" spans="1:10" ht="39" customHeight="1" x14ac:dyDescent="0.25">
      <c r="A20" s="72" t="s">
        <v>182</v>
      </c>
      <c r="B20" s="319"/>
      <c r="C20" s="319"/>
      <c r="D20" s="319"/>
      <c r="E20" s="319"/>
      <c r="F20" s="319"/>
      <c r="G20" s="319"/>
      <c r="H20" s="68" t="str">
        <f t="shared" si="0"/>
        <v/>
      </c>
      <c r="I20" s="140" t="s">
        <v>219</v>
      </c>
    </row>
    <row r="21" spans="1:10" ht="39" customHeight="1" x14ac:dyDescent="0.25">
      <c r="A21" s="72" t="s">
        <v>183</v>
      </c>
      <c r="B21" s="319"/>
      <c r="C21" s="319"/>
      <c r="D21" s="319"/>
      <c r="E21" s="319"/>
      <c r="F21" s="319"/>
      <c r="G21" s="319"/>
      <c r="H21" s="68" t="str">
        <f t="shared" si="0"/>
        <v/>
      </c>
    </row>
    <row r="22" spans="1:10" ht="30" customHeight="1" x14ac:dyDescent="0.25">
      <c r="A22" s="318" t="s">
        <v>143</v>
      </c>
      <c r="B22" s="318"/>
      <c r="C22" s="318"/>
      <c r="D22" s="318"/>
      <c r="E22" s="318"/>
      <c r="F22" s="318"/>
      <c r="G22" s="318"/>
      <c r="H22" s="68" t="str">
        <f>IF(SUM(H23:H27)&gt;0,1,"")</f>
        <v/>
      </c>
      <c r="I22" s="71" t="s">
        <v>187</v>
      </c>
      <c r="J22" s="63" t="str">
        <f>IF($D$8=" - ","-",IF(COUNTA(B23:G27)=0,"Нет",COUNTA(B23:G27)))</f>
        <v>-</v>
      </c>
    </row>
    <row r="23" spans="1:10" ht="54" customHeight="1" x14ac:dyDescent="0.25">
      <c r="A23" s="72" t="s">
        <v>181</v>
      </c>
      <c r="B23" s="329"/>
      <c r="C23" s="319"/>
      <c r="D23" s="319"/>
      <c r="E23" s="319"/>
      <c r="F23" s="319"/>
      <c r="G23" s="319"/>
      <c r="H23" s="68" t="str">
        <f t="shared" si="0"/>
        <v/>
      </c>
      <c r="I23" s="140" t="s">
        <v>220</v>
      </c>
    </row>
    <row r="24" spans="1:10" ht="54" customHeight="1" x14ac:dyDescent="0.25">
      <c r="A24" s="72" t="s">
        <v>182</v>
      </c>
      <c r="B24" s="319"/>
      <c r="C24" s="319"/>
      <c r="D24" s="319"/>
      <c r="E24" s="319"/>
      <c r="F24" s="319"/>
      <c r="G24" s="319"/>
      <c r="H24" s="68" t="str">
        <f t="shared" si="0"/>
        <v/>
      </c>
      <c r="I24" s="140" t="s">
        <v>221</v>
      </c>
    </row>
    <row r="25" spans="1:10" ht="54" customHeight="1" x14ac:dyDescent="0.25">
      <c r="A25" s="72" t="s">
        <v>183</v>
      </c>
      <c r="B25" s="319"/>
      <c r="C25" s="319"/>
      <c r="D25" s="319"/>
      <c r="E25" s="319"/>
      <c r="F25" s="319"/>
      <c r="G25" s="319"/>
      <c r="H25" s="68" t="str">
        <f t="shared" si="0"/>
        <v/>
      </c>
      <c r="I25" s="93"/>
    </row>
    <row r="26" spans="1:10" ht="54" customHeight="1" x14ac:dyDescent="0.25">
      <c r="A26" s="72" t="s">
        <v>184</v>
      </c>
      <c r="B26" s="319"/>
      <c r="C26" s="319"/>
      <c r="D26" s="319"/>
      <c r="E26" s="319"/>
      <c r="F26" s="319"/>
      <c r="G26" s="319"/>
      <c r="H26" s="68" t="str">
        <f t="shared" si="0"/>
        <v/>
      </c>
    </row>
    <row r="27" spans="1:10" ht="54" customHeight="1" x14ac:dyDescent="0.25">
      <c r="A27" s="72" t="s">
        <v>185</v>
      </c>
      <c r="B27" s="319"/>
      <c r="C27" s="319"/>
      <c r="D27" s="319"/>
      <c r="E27" s="319"/>
      <c r="F27" s="319"/>
      <c r="G27" s="319"/>
      <c r="H27" s="68" t="str">
        <f t="shared" si="0"/>
        <v/>
      </c>
    </row>
    <row r="28" spans="1:10" x14ac:dyDescent="0.25">
      <c r="A28" s="318" t="s">
        <v>144</v>
      </c>
      <c r="B28" s="318"/>
      <c r="C28" s="318"/>
      <c r="D28" s="318"/>
      <c r="E28" s="318"/>
      <c r="F28" s="318"/>
      <c r="G28" s="318"/>
      <c r="H28" s="68" t="str">
        <f>IF(SUM(H29:H33)&gt;0,1,"")</f>
        <v/>
      </c>
      <c r="I28" s="71" t="s">
        <v>180</v>
      </c>
      <c r="J28" s="63" t="str">
        <f>IF($D$8=" - ","-",IF(COUNTA(B29:G33)=0,"Нет",COUNTA(B29:G33)))</f>
        <v>-</v>
      </c>
    </row>
    <row r="29" spans="1:10" ht="39" customHeight="1" x14ac:dyDescent="0.25">
      <c r="A29" s="72" t="s">
        <v>181</v>
      </c>
      <c r="B29" s="319"/>
      <c r="C29" s="319"/>
      <c r="D29" s="319"/>
      <c r="E29" s="319"/>
      <c r="F29" s="319"/>
      <c r="G29" s="319"/>
      <c r="H29" s="68" t="str">
        <f t="shared" si="0"/>
        <v/>
      </c>
      <c r="I29" s="316" t="s">
        <v>222</v>
      </c>
    </row>
    <row r="30" spans="1:10" ht="39" customHeight="1" x14ac:dyDescent="0.25">
      <c r="A30" s="72" t="s">
        <v>182</v>
      </c>
      <c r="B30" s="319"/>
      <c r="C30" s="319"/>
      <c r="D30" s="319"/>
      <c r="E30" s="319"/>
      <c r="F30" s="319"/>
      <c r="G30" s="319"/>
      <c r="H30" s="68" t="str">
        <f t="shared" si="0"/>
        <v/>
      </c>
      <c r="I30" s="316"/>
    </row>
    <row r="31" spans="1:10" ht="39" customHeight="1" x14ac:dyDescent="0.25">
      <c r="A31" s="72" t="s">
        <v>183</v>
      </c>
      <c r="B31" s="319"/>
      <c r="C31" s="319"/>
      <c r="D31" s="319"/>
      <c r="E31" s="319"/>
      <c r="F31" s="319"/>
      <c r="G31" s="319"/>
      <c r="H31" s="68" t="str">
        <f t="shared" si="0"/>
        <v/>
      </c>
      <c r="I31" s="316"/>
    </row>
    <row r="32" spans="1:10" ht="39" customHeight="1" x14ac:dyDescent="0.25">
      <c r="A32" s="72" t="s">
        <v>184</v>
      </c>
      <c r="B32" s="319"/>
      <c r="C32" s="319"/>
      <c r="D32" s="319"/>
      <c r="E32" s="319"/>
      <c r="F32" s="319"/>
      <c r="G32" s="319"/>
      <c r="H32" s="68" t="str">
        <f t="shared" si="0"/>
        <v/>
      </c>
      <c r="I32" s="316"/>
    </row>
    <row r="33" spans="1:41" ht="39" customHeight="1" x14ac:dyDescent="0.25">
      <c r="A33" s="72" t="s">
        <v>185</v>
      </c>
      <c r="B33" s="319"/>
      <c r="C33" s="319"/>
      <c r="D33" s="319"/>
      <c r="E33" s="319"/>
      <c r="F33" s="319"/>
      <c r="G33" s="319"/>
      <c r="H33" s="68" t="str">
        <f t="shared" si="0"/>
        <v/>
      </c>
    </row>
    <row r="34" spans="1:41" s="76" customFormat="1" x14ac:dyDescent="0.25">
      <c r="A34" s="73"/>
      <c r="B34" s="73"/>
      <c r="C34" s="74"/>
      <c r="D34" s="74"/>
      <c r="E34" s="74"/>
      <c r="F34" s="74"/>
      <c r="G34" s="74"/>
      <c r="H34" s="75">
        <v>1</v>
      </c>
    </row>
    <row r="35" spans="1:41" ht="15.75" x14ac:dyDescent="0.25">
      <c r="A35" s="331" t="s">
        <v>188</v>
      </c>
      <c r="B35" s="331"/>
      <c r="C35" s="331"/>
      <c r="D35" s="331"/>
      <c r="E35" s="331"/>
      <c r="F35" s="332" t="s">
        <v>147</v>
      </c>
      <c r="G35" s="332"/>
      <c r="H35" s="68">
        <v>1</v>
      </c>
    </row>
    <row r="36" spans="1:41" ht="31.5" customHeight="1" x14ac:dyDescent="0.25">
      <c r="A36" s="327" t="s">
        <v>427</v>
      </c>
      <c r="B36" s="328"/>
      <c r="C36" s="328"/>
      <c r="D36" s="328"/>
      <c r="E36" s="328"/>
      <c r="F36" s="333"/>
      <c r="G36" s="334"/>
      <c r="H36" s="68">
        <v>1</v>
      </c>
    </row>
    <row r="37" spans="1:41" ht="32.25" customHeight="1" x14ac:dyDescent="0.25">
      <c r="A37" s="328" t="s">
        <v>189</v>
      </c>
      <c r="B37" s="328"/>
      <c r="C37" s="328"/>
      <c r="D37" s="328"/>
      <c r="E37" s="328"/>
      <c r="F37" s="335"/>
      <c r="G37" s="336"/>
      <c r="H37" s="68">
        <v>1</v>
      </c>
    </row>
    <row r="38" spans="1:41" ht="32.25" customHeight="1" x14ac:dyDescent="0.25">
      <c r="A38" s="328" t="s">
        <v>190</v>
      </c>
      <c r="B38" s="328"/>
      <c r="C38" s="328"/>
      <c r="D38" s="328"/>
      <c r="E38" s="328"/>
      <c r="F38" s="337"/>
      <c r="G38" s="338"/>
      <c r="H38" s="68">
        <v>1</v>
      </c>
    </row>
    <row r="39" spans="1:41" ht="15.75" x14ac:dyDescent="0.25">
      <c r="A39" s="77"/>
      <c r="B39" s="77"/>
      <c r="H39" s="67">
        <v>1</v>
      </c>
    </row>
    <row r="40" spans="1:41" ht="15.75" x14ac:dyDescent="0.25">
      <c r="A40" s="77"/>
      <c r="B40" s="77"/>
      <c r="H40" s="67">
        <v>1</v>
      </c>
    </row>
    <row r="41" spans="1:41" ht="15.75" x14ac:dyDescent="0.25">
      <c r="A41" s="325"/>
      <c r="B41" s="325"/>
      <c r="C41" s="78" t="s">
        <v>428</v>
      </c>
      <c r="E41" s="326"/>
      <c r="F41" s="326"/>
      <c r="G41" s="326"/>
      <c r="H41" s="75">
        <v>1</v>
      </c>
      <c r="I41" s="9"/>
      <c r="M41" s="79"/>
      <c r="N41" s="79"/>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row>
    <row r="42" spans="1:41" ht="15.75" x14ac:dyDescent="0.25">
      <c r="A42" s="330" t="s">
        <v>159</v>
      </c>
      <c r="B42" s="330"/>
      <c r="D42" s="9"/>
      <c r="E42" s="307" t="s">
        <v>160</v>
      </c>
      <c r="F42" s="307"/>
      <c r="G42" s="307"/>
      <c r="H42" s="68">
        <v>1</v>
      </c>
      <c r="I42" s="9"/>
      <c r="M42" s="79"/>
      <c r="N42" s="79"/>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row>
  </sheetData>
  <sheetProtection password="CA50" sheet="1" objects="1" scenarios="1" formatRows="0" autoFilter="0"/>
  <autoFilter ref="H5:H42"/>
  <mergeCells count="43">
    <mergeCell ref="A9:G9"/>
    <mergeCell ref="I5:I6"/>
    <mergeCell ref="A7:C7"/>
    <mergeCell ref="D7:G7"/>
    <mergeCell ref="A8:C8"/>
    <mergeCell ref="D8:G8"/>
    <mergeCell ref="B19:G19"/>
    <mergeCell ref="A10:G10"/>
    <mergeCell ref="B11:G11"/>
    <mergeCell ref="I11:I12"/>
    <mergeCell ref="B12:G12"/>
    <mergeCell ref="B13:G13"/>
    <mergeCell ref="A14:G14"/>
    <mergeCell ref="B15:G15"/>
    <mergeCell ref="I15:I16"/>
    <mergeCell ref="B16:G16"/>
    <mergeCell ref="B17:G17"/>
    <mergeCell ref="A18:G18"/>
    <mergeCell ref="I29:I32"/>
    <mergeCell ref="B30:G30"/>
    <mergeCell ref="B31:G31"/>
    <mergeCell ref="B32:G32"/>
    <mergeCell ref="B20:G20"/>
    <mergeCell ref="B21:G21"/>
    <mergeCell ref="A22:G22"/>
    <mergeCell ref="B23:G23"/>
    <mergeCell ref="B24:G24"/>
    <mergeCell ref="B25:G25"/>
    <mergeCell ref="B26:G26"/>
    <mergeCell ref="B27:G27"/>
    <mergeCell ref="A28:G28"/>
    <mergeCell ref="B29:G29"/>
    <mergeCell ref="B33:G33"/>
    <mergeCell ref="A41:B41"/>
    <mergeCell ref="E41:G41"/>
    <mergeCell ref="A42:B42"/>
    <mergeCell ref="E42:G42"/>
    <mergeCell ref="A37:E37"/>
    <mergeCell ref="A35:E35"/>
    <mergeCell ref="F35:G35"/>
    <mergeCell ref="A36:E36"/>
    <mergeCell ref="F36:G38"/>
    <mergeCell ref="A38:E38"/>
  </mergeCells>
  <pageMargins left="0.51181102362204722" right="0.51181102362204722" top="0.51181102362204722" bottom="0.51181102362204722" header="0.31496062992125984" footer="0.31496062992125984"/>
  <pageSetup paperSize="9" scale="88" fitToHeight="9"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I43"/>
  <sheetViews>
    <sheetView workbookViewId="0">
      <selection activeCell="B11" sqref="B11:G11"/>
    </sheetView>
  </sheetViews>
  <sheetFormatPr defaultRowHeight="15" x14ac:dyDescent="0.25"/>
  <cols>
    <col min="1" max="3" width="9.140625" style="3"/>
    <col min="4" max="4" width="42.7109375" style="3" customWidth="1"/>
    <col min="5" max="8" width="9.140625" style="3"/>
    <col min="9" max="9" width="56.85546875" style="3" customWidth="1"/>
    <col min="10" max="21" width="9.140625" style="5"/>
    <col min="22" max="33" width="9.140625" style="4"/>
    <col min="34" max="16384" width="9.140625" style="3"/>
  </cols>
  <sheetData>
    <row r="1" spans="1:35" ht="15.75" x14ac:dyDescent="0.25">
      <c r="A1" s="10"/>
      <c r="B1" s="10"/>
      <c r="C1" s="10"/>
      <c r="D1" s="10"/>
      <c r="E1" s="10" t="s">
        <v>191</v>
      </c>
      <c r="F1" s="10"/>
      <c r="G1" s="10"/>
      <c r="H1" s="4"/>
      <c r="I1" s="4"/>
      <c r="P1" s="5" t="s">
        <v>11</v>
      </c>
      <c r="Q1" s="5" t="s">
        <v>12</v>
      </c>
      <c r="AH1" s="4"/>
      <c r="AI1" s="4"/>
    </row>
    <row r="2" spans="1:35" ht="15.75" x14ac:dyDescent="0.25">
      <c r="A2" s="10"/>
      <c r="B2" s="10"/>
      <c r="C2" s="10"/>
      <c r="D2" s="10"/>
      <c r="E2" s="10" t="s">
        <v>192</v>
      </c>
      <c r="F2" s="10"/>
      <c r="G2" s="10"/>
      <c r="H2" s="4"/>
      <c r="I2" s="4"/>
      <c r="P2" s="5" t="s">
        <v>193</v>
      </c>
      <c r="Q2" s="5" t="s">
        <v>45</v>
      </c>
      <c r="AH2" s="4"/>
      <c r="AI2" s="4"/>
    </row>
    <row r="3" spans="1:35" ht="15.75" x14ac:dyDescent="0.25">
      <c r="A3" s="10"/>
      <c r="B3" s="10"/>
      <c r="C3" s="10"/>
      <c r="D3" s="10"/>
      <c r="E3" s="10" t="s">
        <v>194</v>
      </c>
      <c r="F3" s="10"/>
      <c r="G3" s="10"/>
      <c r="H3" s="4"/>
      <c r="I3" s="4"/>
      <c r="P3" s="5" t="s">
        <v>195</v>
      </c>
      <c r="Q3" s="5" t="s">
        <v>29</v>
      </c>
      <c r="AH3" s="4"/>
      <c r="AI3" s="4"/>
    </row>
    <row r="4" spans="1:35" ht="15.75" x14ac:dyDescent="0.25">
      <c r="A4" s="10"/>
      <c r="B4" s="10"/>
      <c r="C4" s="10"/>
      <c r="D4" s="10"/>
      <c r="E4" s="10"/>
      <c r="F4" s="10"/>
      <c r="G4" s="10"/>
      <c r="H4" s="4"/>
      <c r="I4" s="81"/>
      <c r="Q4" s="5" t="s">
        <v>56</v>
      </c>
      <c r="AH4" s="4"/>
      <c r="AI4" s="4"/>
    </row>
    <row r="5" spans="1:35" ht="15.75" x14ac:dyDescent="0.25">
      <c r="A5" s="10"/>
      <c r="B5" s="10"/>
      <c r="C5" s="10"/>
      <c r="D5" s="10"/>
      <c r="E5" s="82"/>
      <c r="F5" s="82"/>
      <c r="G5" s="83" t="s">
        <v>209</v>
      </c>
      <c r="H5" s="4"/>
      <c r="I5" s="23" t="s">
        <v>196</v>
      </c>
      <c r="AH5" s="4"/>
      <c r="AI5" s="4"/>
    </row>
    <row r="6" spans="1:35" ht="15.75" x14ac:dyDescent="0.25">
      <c r="A6" s="10"/>
      <c r="B6" s="10"/>
      <c r="C6" s="10"/>
      <c r="D6" s="10"/>
      <c r="E6" s="339" t="s">
        <v>197</v>
      </c>
      <c r="F6" s="339"/>
      <c r="G6" s="339"/>
      <c r="H6" s="4"/>
      <c r="I6" s="4"/>
      <c r="AH6" s="4"/>
      <c r="AI6" s="4"/>
    </row>
    <row r="7" spans="1:35" ht="15.75" x14ac:dyDescent="0.25">
      <c r="A7" s="340" t="s">
        <v>225</v>
      </c>
      <c r="B7" s="341"/>
      <c r="C7" s="341"/>
      <c r="D7" s="341"/>
      <c r="E7" s="341"/>
      <c r="F7" s="341"/>
      <c r="G7" s="341"/>
      <c r="H7" s="4"/>
      <c r="I7" s="275" t="s">
        <v>226</v>
      </c>
      <c r="AH7" s="4"/>
      <c r="AI7" s="4"/>
    </row>
    <row r="8" spans="1:35" ht="15.75" x14ac:dyDescent="0.25">
      <c r="A8" s="10"/>
      <c r="B8" s="10"/>
      <c r="C8" s="10"/>
      <c r="D8" s="10"/>
      <c r="E8" s="10"/>
      <c r="F8" s="10"/>
      <c r="G8" s="10"/>
      <c r="H8" s="4"/>
      <c r="I8" s="275"/>
      <c r="AH8" s="4"/>
      <c r="AI8" s="4"/>
    </row>
    <row r="9" spans="1:35" ht="15.75" x14ac:dyDescent="0.25">
      <c r="A9" s="342" t="s">
        <v>198</v>
      </c>
      <c r="B9" s="343"/>
      <c r="C9" s="343"/>
      <c r="D9" s="343"/>
      <c r="E9" s="343"/>
      <c r="F9" s="343"/>
      <c r="G9" s="343"/>
      <c r="H9" s="4"/>
      <c r="I9" s="4"/>
      <c r="AH9" s="4"/>
      <c r="AI9" s="4"/>
    </row>
    <row r="10" spans="1:35" ht="15.75" x14ac:dyDescent="0.25">
      <c r="A10" s="10"/>
      <c r="B10" s="10"/>
      <c r="C10" s="10"/>
      <c r="D10" s="10"/>
      <c r="E10" s="10"/>
      <c r="F10" s="10"/>
      <c r="G10" s="10"/>
      <c r="H10" s="4"/>
      <c r="I10" s="4"/>
      <c r="AH10" s="4"/>
      <c r="AI10" s="4"/>
    </row>
    <row r="11" spans="1:35" ht="27" customHeight="1" x14ac:dyDescent="0.25">
      <c r="A11" s="105" t="s">
        <v>199</v>
      </c>
      <c r="B11" s="344" t="str">
        <f>CONCATENATE('Заявление стар'!D13,"  ",'Заявление стар'!D14,"  ",'Заявление стар'!D15)</f>
        <v xml:space="preserve">    </v>
      </c>
      <c r="C11" s="345"/>
      <c r="D11" s="345"/>
      <c r="E11" s="345"/>
      <c r="F11" s="345"/>
      <c r="G11" s="345"/>
      <c r="H11" s="84"/>
      <c r="I11" s="4"/>
      <c r="AH11" s="4"/>
      <c r="AI11" s="4"/>
    </row>
    <row r="12" spans="1:35" ht="15.75" x14ac:dyDescent="0.25">
      <c r="A12" s="10"/>
      <c r="B12" s="346" t="s">
        <v>200</v>
      </c>
      <c r="C12" s="347"/>
      <c r="D12" s="347"/>
      <c r="E12" s="347"/>
      <c r="F12" s="347"/>
      <c r="G12" s="347"/>
      <c r="H12" s="4"/>
      <c r="I12" s="4"/>
      <c r="AH12" s="4"/>
      <c r="AI12" s="4"/>
    </row>
    <row r="13" spans="1:35" ht="51.75" customHeight="1" x14ac:dyDescent="0.25">
      <c r="A13" s="348" t="s">
        <v>201</v>
      </c>
      <c r="B13" s="357"/>
      <c r="C13" s="357"/>
      <c r="D13" s="357"/>
      <c r="E13" s="357"/>
      <c r="F13" s="357"/>
      <c r="G13" s="357"/>
      <c r="H13" s="4"/>
      <c r="I13" s="4"/>
      <c r="AH13" s="4"/>
      <c r="AI13" s="4"/>
    </row>
    <row r="14" spans="1:35" ht="40.5" customHeight="1" x14ac:dyDescent="0.25">
      <c r="A14" s="350" t="str">
        <f>'Заявление стар'!B29</f>
        <v>1.5.5. Физиология человека и животных</v>
      </c>
      <c r="B14" s="351"/>
      <c r="C14" s="351"/>
      <c r="D14" s="351"/>
      <c r="E14" s="351"/>
      <c r="F14" s="351"/>
      <c r="G14" s="351"/>
      <c r="H14" s="4"/>
      <c r="I14" s="4"/>
      <c r="AH14" s="4"/>
      <c r="AI14" s="4"/>
    </row>
    <row r="15" spans="1:35" ht="30" customHeight="1" x14ac:dyDescent="0.25">
      <c r="A15" s="352" t="s">
        <v>202</v>
      </c>
      <c r="B15" s="353"/>
      <c r="C15" s="353"/>
      <c r="D15" s="353"/>
      <c r="E15" s="353"/>
      <c r="F15" s="353"/>
      <c r="G15" s="353"/>
      <c r="H15" s="4"/>
      <c r="I15" s="4"/>
      <c r="AH15" s="4"/>
      <c r="AI15" s="4"/>
    </row>
    <row r="16" spans="1:35" ht="41.25" customHeight="1" x14ac:dyDescent="0.25">
      <c r="A16" s="350" t="str">
        <f>'Заявление стар'!A31</f>
        <v>2 приоритет:</v>
      </c>
      <c r="B16" s="354"/>
      <c r="C16" s="354"/>
      <c r="D16" s="354"/>
      <c r="E16" s="354"/>
      <c r="F16" s="354"/>
      <c r="G16" s="354"/>
      <c r="H16" s="4"/>
      <c r="I16" s="4"/>
      <c r="AH16" s="4"/>
      <c r="AI16" s="4"/>
    </row>
    <row r="17" spans="1:35" ht="24" customHeight="1" x14ac:dyDescent="0.25">
      <c r="A17" s="10" t="s">
        <v>203</v>
      </c>
      <c r="B17" s="10"/>
      <c r="C17" s="94"/>
      <c r="D17" s="85"/>
      <c r="E17" s="10"/>
      <c r="F17" s="10"/>
      <c r="G17" s="10"/>
      <c r="H17" s="4"/>
      <c r="I17" s="275" t="s">
        <v>204</v>
      </c>
      <c r="AH17" s="4"/>
      <c r="AI17" s="4"/>
    </row>
    <row r="18" spans="1:35" ht="24" customHeight="1" x14ac:dyDescent="0.25">
      <c r="A18" s="10" t="s">
        <v>205</v>
      </c>
      <c r="C18" s="355"/>
      <c r="D18" s="355"/>
      <c r="E18" s="355"/>
      <c r="F18" s="10"/>
      <c r="G18" s="10"/>
      <c r="H18" s="4"/>
      <c r="I18" s="275"/>
      <c r="AH18" s="4"/>
      <c r="AI18" s="4"/>
    </row>
    <row r="19" spans="1:35" ht="21.75" customHeight="1" x14ac:dyDescent="0.25">
      <c r="H19" s="5" t="str">
        <f>CONCATENATE(IF(C17="очная","очной",""),IF(C17="заочная","заочной","")," - ",C18)</f>
        <v xml:space="preserve"> - </v>
      </c>
      <c r="I19" s="349" t="str">
        <f>IF(J19&lt;&gt;"ДА","Вы указали сочетание 'форма обучения' и 'основа обучения', по которым прием на выбранное Вами направление подготовки не осуществляется","")</f>
        <v/>
      </c>
      <c r="J19" s="5" t="str">
        <f>IF(H19=" - ","ДА",LOOKUP(H19,'Заявление стар'!C133:C138,'Заявление стар'!G133:G138))</f>
        <v>ДА</v>
      </c>
      <c r="AH19" s="4"/>
      <c r="AI19" s="4"/>
    </row>
    <row r="20" spans="1:35" ht="103.5" customHeight="1" x14ac:dyDescent="0.25">
      <c r="A20" s="348" t="s">
        <v>207</v>
      </c>
      <c r="B20" s="348"/>
      <c r="C20" s="348"/>
      <c r="D20" s="348"/>
      <c r="E20" s="348"/>
      <c r="F20" s="348"/>
      <c r="G20" s="348"/>
      <c r="I20" s="349"/>
      <c r="AH20" s="4"/>
      <c r="AI20" s="4"/>
    </row>
    <row r="21" spans="1:35" ht="35.25" customHeight="1" x14ac:dyDescent="0.25">
      <c r="A21" s="348" t="s">
        <v>206</v>
      </c>
      <c r="B21" s="348"/>
      <c r="C21" s="348"/>
      <c r="D21" s="348"/>
      <c r="E21" s="348"/>
      <c r="F21" s="348"/>
      <c r="G21" s="348"/>
      <c r="H21" s="4"/>
      <c r="I21" s="349"/>
      <c r="AH21" s="4"/>
      <c r="AI21" s="4"/>
    </row>
    <row r="22" spans="1:35" ht="60" customHeight="1" x14ac:dyDescent="0.25">
      <c r="A22" s="356" t="s">
        <v>227</v>
      </c>
      <c r="B22" s="356"/>
      <c r="C22" s="356"/>
      <c r="D22" s="356"/>
      <c r="E22" s="356"/>
      <c r="F22" s="356"/>
      <c r="G22" s="356"/>
      <c r="H22" s="4"/>
      <c r="I22" s="349"/>
      <c r="AH22" s="4"/>
      <c r="AI22" s="4"/>
    </row>
    <row r="23" spans="1:35" ht="101.25" customHeight="1" x14ac:dyDescent="0.25">
      <c r="A23" s="360" t="s">
        <v>228</v>
      </c>
      <c r="B23" s="361"/>
      <c r="C23" s="361"/>
      <c r="D23" s="361"/>
      <c r="E23" s="361"/>
      <c r="F23" s="361"/>
      <c r="G23" s="361"/>
      <c r="H23" s="4"/>
      <c r="I23" s="349"/>
      <c r="AH23" s="4"/>
      <c r="AI23" s="4"/>
    </row>
    <row r="24" spans="1:35" x14ac:dyDescent="0.25">
      <c r="H24" s="4"/>
      <c r="I24" s="349"/>
      <c r="AH24" s="4"/>
      <c r="AI24" s="4"/>
    </row>
    <row r="25" spans="1:35" x14ac:dyDescent="0.25">
      <c r="H25" s="4"/>
      <c r="I25" s="349"/>
      <c r="AH25" s="4"/>
      <c r="AI25" s="4"/>
    </row>
    <row r="26" spans="1:35" x14ac:dyDescent="0.25">
      <c r="H26" s="4"/>
      <c r="I26" s="4"/>
      <c r="AH26" s="4"/>
      <c r="AI26" s="4"/>
    </row>
    <row r="27" spans="1:35" ht="15.75" x14ac:dyDescent="0.25">
      <c r="A27" s="10"/>
      <c r="B27" s="10"/>
      <c r="C27" s="10"/>
      <c r="D27" s="10"/>
      <c r="E27" s="86"/>
      <c r="F27" s="358"/>
      <c r="G27" s="359"/>
      <c r="H27" s="4"/>
      <c r="I27" s="23" t="s">
        <v>208</v>
      </c>
      <c r="AH27" s="4"/>
      <c r="AI27" s="4"/>
    </row>
    <row r="28" spans="1:35" ht="15.75" x14ac:dyDescent="0.25">
      <c r="A28" s="10"/>
      <c r="B28" s="10"/>
      <c r="C28" s="10"/>
      <c r="D28" s="10"/>
      <c r="E28" s="4"/>
      <c r="F28" s="4"/>
      <c r="G28" s="87" t="s">
        <v>164</v>
      </c>
      <c r="H28" s="4"/>
      <c r="I28" s="4"/>
      <c r="AH28" s="4"/>
      <c r="AI28" s="4"/>
    </row>
    <row r="38" spans="1:7" ht="15.75" x14ac:dyDescent="0.25">
      <c r="A38" s="360"/>
      <c r="B38" s="361"/>
      <c r="C38" s="361"/>
      <c r="D38" s="361"/>
      <c r="E38" s="361"/>
      <c r="F38" s="361"/>
      <c r="G38" s="361"/>
    </row>
    <row r="39" spans="1:7" ht="15.75" x14ac:dyDescent="0.25">
      <c r="A39" s="360"/>
      <c r="B39" s="361"/>
      <c r="C39" s="361"/>
      <c r="D39" s="361"/>
      <c r="E39" s="361"/>
      <c r="F39" s="361"/>
      <c r="G39" s="361"/>
    </row>
    <row r="43" spans="1:7" ht="15.75" x14ac:dyDescent="0.25">
      <c r="A43" s="348"/>
      <c r="B43" s="348"/>
      <c r="C43" s="348"/>
      <c r="D43" s="348"/>
      <c r="E43" s="348"/>
      <c r="F43" s="348"/>
      <c r="G43" s="348"/>
    </row>
  </sheetData>
  <sheetProtection password="CA50" sheet="1" objects="1" scenarios="1"/>
  <mergeCells count="21">
    <mergeCell ref="A43:G43"/>
    <mergeCell ref="F27:G27"/>
    <mergeCell ref="A38:G38"/>
    <mergeCell ref="A39:G39"/>
    <mergeCell ref="A23:G23"/>
    <mergeCell ref="A20:G20"/>
    <mergeCell ref="I7:I8"/>
    <mergeCell ref="I19:I25"/>
    <mergeCell ref="A14:G14"/>
    <mergeCell ref="A15:G15"/>
    <mergeCell ref="A16:G16"/>
    <mergeCell ref="I17:I18"/>
    <mergeCell ref="C18:E18"/>
    <mergeCell ref="A21:G21"/>
    <mergeCell ref="A22:G22"/>
    <mergeCell ref="A13:G13"/>
    <mergeCell ref="E6:G6"/>
    <mergeCell ref="A7:G7"/>
    <mergeCell ref="A9:G9"/>
    <mergeCell ref="B11:G11"/>
    <mergeCell ref="B12:G12"/>
  </mergeCells>
  <dataValidations count="2">
    <dataValidation type="list" allowBlank="1" showInputMessage="1" showErrorMessage="1" sqref="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formula1>$P$2:$P$3</formula1>
    </dataValidation>
    <dataValidation type="list" allowBlank="1" showInputMessage="1" showErrorMessage="1" sqref="WVK98305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C18:E18">
      <formula1>$Q$2:$Q$4</formula1>
    </dataValidation>
  </dataValidations>
  <pageMargins left="0.51181102362204722" right="0.51181102362204722" top="0.51181102362204722" bottom="0.51181102362204722" header="0.31496062992125984" footer="0.31496062992125984"/>
  <pageSetup paperSize="9" scale="94"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80"/>
  <sheetViews>
    <sheetView zoomScaleNormal="100" workbookViewId="0">
      <selection activeCell="C16" sqref="C16"/>
    </sheetView>
  </sheetViews>
  <sheetFormatPr defaultColWidth="13.85546875" defaultRowHeight="15" x14ac:dyDescent="0.25"/>
  <cols>
    <col min="1" max="1" width="13.85546875" style="3"/>
    <col min="2" max="2" width="9.85546875" style="3" customWidth="1"/>
    <col min="3" max="3" width="12.85546875" style="3" customWidth="1"/>
    <col min="4" max="4" width="11.85546875" style="3" customWidth="1"/>
    <col min="5" max="5" width="5.7109375" style="3" customWidth="1"/>
    <col min="6" max="6" width="13.85546875" style="3"/>
    <col min="7" max="9" width="2.5703125" style="3" customWidth="1"/>
    <col min="10" max="14" width="8" style="3" customWidth="1"/>
    <col min="15" max="15" width="5.42578125" style="3" customWidth="1"/>
    <col min="16" max="16" width="83" style="4" customWidth="1"/>
    <col min="17" max="17" width="13.85546875" style="4" customWidth="1"/>
    <col min="18" max="37" width="13.85546875" style="4" hidden="1" customWidth="1"/>
    <col min="38" max="38" width="0" style="4" hidden="1" customWidth="1"/>
    <col min="39" max="44" width="13.85546875" style="4"/>
    <col min="45" max="16384" width="13.85546875" style="3"/>
  </cols>
  <sheetData>
    <row r="1" spans="1:35" ht="15.75" x14ac:dyDescent="0.25">
      <c r="A1" s="1" t="s">
        <v>372</v>
      </c>
      <c r="B1" s="2"/>
      <c r="C1" s="2"/>
      <c r="D1" s="2"/>
      <c r="E1" s="2"/>
      <c r="F1" s="2"/>
      <c r="G1" s="2"/>
      <c r="H1" s="2"/>
      <c r="I1" s="2"/>
      <c r="J1" s="2"/>
      <c r="K1" s="2"/>
      <c r="L1" s="2"/>
      <c r="M1" s="2"/>
      <c r="N1" s="2"/>
    </row>
    <row r="2" spans="1:35" ht="15.75" hidden="1" x14ac:dyDescent="0.25">
      <c r="A2" s="1"/>
      <c r="B2" s="2"/>
      <c r="C2" s="2"/>
      <c r="D2" s="2"/>
      <c r="E2" s="2"/>
      <c r="F2" s="2"/>
      <c r="G2" s="2"/>
      <c r="H2" s="2"/>
      <c r="I2" s="2"/>
      <c r="J2" s="2"/>
      <c r="K2" s="2"/>
      <c r="L2" s="2"/>
      <c r="M2" s="2"/>
      <c r="N2" s="2"/>
    </row>
    <row r="3" spans="1:35" ht="15.75" hidden="1" x14ac:dyDescent="0.25">
      <c r="A3" s="1"/>
      <c r="B3" s="2"/>
      <c r="C3" s="2"/>
      <c r="D3" s="2"/>
      <c r="E3" s="2"/>
      <c r="F3" s="2"/>
      <c r="G3" s="2"/>
      <c r="H3" s="2"/>
      <c r="I3" s="2"/>
      <c r="J3" s="2"/>
      <c r="K3" s="2"/>
      <c r="L3" s="2"/>
      <c r="M3" s="2"/>
      <c r="N3" s="2"/>
    </row>
    <row r="4" spans="1:35" ht="15.75" x14ac:dyDescent="0.25">
      <c r="A4" s="6" t="s">
        <v>3</v>
      </c>
      <c r="B4" s="7"/>
      <c r="C4" s="7"/>
      <c r="D4" s="7"/>
      <c r="E4" s="7"/>
      <c r="F4" s="7"/>
      <c r="G4" s="7"/>
      <c r="H4" s="7"/>
      <c r="I4" s="7"/>
      <c r="J4" s="7"/>
      <c r="K4" s="7"/>
      <c r="L4" s="7"/>
      <c r="M4" s="7"/>
      <c r="N4" s="7"/>
    </row>
    <row r="5" spans="1:35" ht="15.75" x14ac:dyDescent="0.25">
      <c r="A5" s="6" t="s">
        <v>4</v>
      </c>
      <c r="B5" s="7"/>
      <c r="C5" s="7"/>
      <c r="D5" s="7"/>
      <c r="E5" s="7"/>
      <c r="F5" s="7"/>
      <c r="G5" s="7"/>
      <c r="H5" s="7"/>
      <c r="I5" s="7"/>
      <c r="J5" s="7"/>
      <c r="K5" s="7"/>
      <c r="L5" s="7"/>
      <c r="M5" s="7"/>
      <c r="N5" s="7"/>
    </row>
    <row r="6" spans="1:35" ht="15.75" x14ac:dyDescent="0.25">
      <c r="A6" s="6" t="s">
        <v>5</v>
      </c>
      <c r="B6" s="7"/>
      <c r="C6" s="7"/>
      <c r="D6" s="7"/>
      <c r="E6" s="7"/>
      <c r="F6" s="7"/>
      <c r="G6" s="7"/>
      <c r="H6" s="7"/>
      <c r="I6" s="7"/>
      <c r="J6" s="7"/>
      <c r="K6" s="7"/>
      <c r="L6" s="7"/>
      <c r="M6" s="7"/>
      <c r="N6" s="7"/>
    </row>
    <row r="7" spans="1:35" ht="15.75" x14ac:dyDescent="0.25">
      <c r="A7" s="6" t="s">
        <v>6</v>
      </c>
      <c r="B7" s="7"/>
      <c r="C7" s="7"/>
      <c r="D7" s="7"/>
      <c r="E7" s="7"/>
      <c r="F7" s="7"/>
      <c r="G7" s="7"/>
      <c r="H7" s="7"/>
      <c r="I7" s="7"/>
      <c r="J7" s="7"/>
      <c r="K7" s="7"/>
      <c r="L7" s="7"/>
      <c r="M7" s="7"/>
      <c r="N7" s="7"/>
    </row>
    <row r="8" spans="1:35" ht="15.75" x14ac:dyDescent="0.25">
      <c r="A8" s="265" t="s">
        <v>7</v>
      </c>
      <c r="B8" s="266"/>
      <c r="C8" s="266"/>
      <c r="D8" s="266"/>
      <c r="E8" s="266"/>
      <c r="F8" s="266"/>
      <c r="G8" s="266"/>
      <c r="H8" s="266"/>
      <c r="I8" s="266"/>
      <c r="J8" s="266"/>
      <c r="K8" s="266"/>
      <c r="L8" s="266"/>
      <c r="M8" s="126"/>
      <c r="N8" s="115"/>
      <c r="R8" s="4" t="s">
        <v>8</v>
      </c>
      <c r="S8" s="4" t="s">
        <v>9</v>
      </c>
      <c r="T8" s="4" t="s">
        <v>10</v>
      </c>
      <c r="U8" s="4" t="s">
        <v>11</v>
      </c>
      <c r="V8" s="4" t="s">
        <v>12</v>
      </c>
      <c r="W8" s="4" t="s">
        <v>13</v>
      </c>
      <c r="X8" s="4" t="s">
        <v>14</v>
      </c>
      <c r="Y8" s="4" t="s">
        <v>15</v>
      </c>
      <c r="Z8" s="4" t="s">
        <v>16</v>
      </c>
      <c r="AA8" s="4" t="s">
        <v>17</v>
      </c>
      <c r="AB8" s="4" t="s">
        <v>18</v>
      </c>
      <c r="AC8" s="4" t="s">
        <v>19</v>
      </c>
      <c r="AD8" s="4" t="s">
        <v>20</v>
      </c>
      <c r="AE8" s="4" t="s">
        <v>21</v>
      </c>
      <c r="AF8" s="4" t="s">
        <v>22</v>
      </c>
      <c r="AG8" s="4" t="s">
        <v>23</v>
      </c>
      <c r="AH8" s="4" t="s">
        <v>24</v>
      </c>
      <c r="AI8" s="4" t="s">
        <v>424</v>
      </c>
    </row>
    <row r="9" spans="1:35" ht="15.75" x14ac:dyDescent="0.25">
      <c r="A9" s="9"/>
      <c r="B9" s="9"/>
      <c r="C9" s="9"/>
      <c r="D9" s="9"/>
      <c r="E9" s="9"/>
      <c r="F9" s="9"/>
      <c r="G9" s="9"/>
      <c r="H9" s="9"/>
      <c r="I9" s="9"/>
      <c r="J9" s="9"/>
      <c r="K9" s="9"/>
      <c r="L9" s="9"/>
      <c r="M9" s="9"/>
      <c r="N9" s="9"/>
      <c r="O9" s="9"/>
      <c r="P9" s="10"/>
      <c r="Q9" s="10"/>
      <c r="R9" s="4" t="s">
        <v>25</v>
      </c>
      <c r="S9" s="4" t="s">
        <v>26</v>
      </c>
      <c r="T9" s="4" t="s">
        <v>27</v>
      </c>
      <c r="U9" s="4" t="s">
        <v>28</v>
      </c>
      <c r="V9" s="4" t="s">
        <v>45</v>
      </c>
      <c r="X9" s="4" t="s">
        <v>30</v>
      </c>
      <c r="Y9" s="4" t="s">
        <v>31</v>
      </c>
      <c r="AA9" s="4" t="s">
        <v>32</v>
      </c>
      <c r="AB9" s="4" t="s">
        <v>33</v>
      </c>
      <c r="AC9" s="4" t="s">
        <v>34</v>
      </c>
      <c r="AD9" s="4" t="s">
        <v>35</v>
      </c>
      <c r="AE9" s="81" t="s">
        <v>36</v>
      </c>
      <c r="AF9" s="4" t="s">
        <v>37</v>
      </c>
      <c r="AG9" s="4" t="s">
        <v>38</v>
      </c>
      <c r="AH9" s="4" t="s">
        <v>39</v>
      </c>
      <c r="AI9" s="4" t="s">
        <v>425</v>
      </c>
    </row>
    <row r="10" spans="1:35" ht="15.75" x14ac:dyDescent="0.25">
      <c r="A10" s="111" t="s">
        <v>40</v>
      </c>
      <c r="B10" s="12"/>
      <c r="C10" s="12"/>
      <c r="D10" s="12"/>
      <c r="E10" s="12"/>
      <c r="F10" s="12"/>
      <c r="G10" s="12"/>
      <c r="H10" s="12"/>
      <c r="I10" s="12"/>
      <c r="J10" s="12"/>
      <c r="K10" s="12"/>
      <c r="L10" s="12"/>
      <c r="M10" s="12"/>
      <c r="N10" s="12"/>
      <c r="O10" s="9"/>
      <c r="P10" s="10"/>
      <c r="Q10" s="10"/>
      <c r="R10" s="4" t="s">
        <v>41</v>
      </c>
      <c r="S10" s="129" t="s">
        <v>42</v>
      </c>
      <c r="T10" s="129" t="s">
        <v>43</v>
      </c>
      <c r="U10" s="4" t="s">
        <v>44</v>
      </c>
      <c r="V10" s="4" t="s">
        <v>29</v>
      </c>
      <c r="X10" s="4" t="s">
        <v>46</v>
      </c>
      <c r="Y10" s="4" t="s">
        <v>47</v>
      </c>
      <c r="AA10" s="4" t="s">
        <v>48</v>
      </c>
      <c r="AB10" s="4" t="s">
        <v>49</v>
      </c>
      <c r="AC10" s="4" t="s">
        <v>42</v>
      </c>
      <c r="AD10" s="4" t="s">
        <v>50</v>
      </c>
      <c r="AE10" s="81" t="s">
        <v>51</v>
      </c>
      <c r="AF10" s="4" t="s">
        <v>52</v>
      </c>
      <c r="AG10" s="4" t="s">
        <v>53</v>
      </c>
      <c r="AH10" s="4" t="s">
        <v>54</v>
      </c>
      <c r="AI10" s="4" t="s">
        <v>426</v>
      </c>
    </row>
    <row r="11" spans="1:35" ht="15.75" x14ac:dyDescent="0.25">
      <c r="A11" s="111" t="s">
        <v>55</v>
      </c>
      <c r="B11" s="12"/>
      <c r="C11" s="12"/>
      <c r="D11" s="12"/>
      <c r="E11" s="12"/>
      <c r="F11" s="12"/>
      <c r="G11" s="12"/>
      <c r="H11" s="12"/>
      <c r="I11" s="12"/>
      <c r="J11" s="12"/>
      <c r="K11" s="12"/>
      <c r="L11" s="12"/>
      <c r="M11" s="12"/>
      <c r="N11" s="12"/>
      <c r="O11" s="9"/>
      <c r="P11" s="10"/>
      <c r="Q11" s="10"/>
      <c r="V11" s="4" t="s">
        <v>56</v>
      </c>
      <c r="X11" s="4" t="s">
        <v>57</v>
      </c>
      <c r="AE11" s="81" t="s">
        <v>58</v>
      </c>
      <c r="AF11" s="4" t="s">
        <v>59</v>
      </c>
      <c r="AG11" s="4" t="s">
        <v>60</v>
      </c>
    </row>
    <row r="12" spans="1:35" ht="15.75" x14ac:dyDescent="0.25">
      <c r="A12" s="9"/>
      <c r="B12" s="9"/>
      <c r="C12" s="9"/>
      <c r="D12" s="9"/>
      <c r="E12" s="9"/>
      <c r="F12" s="9"/>
      <c r="G12" s="9"/>
      <c r="H12" s="9"/>
      <c r="I12" s="9"/>
      <c r="J12" s="9"/>
      <c r="K12" s="9"/>
      <c r="L12" s="9"/>
      <c r="M12" s="9"/>
      <c r="N12" s="9"/>
      <c r="O12" s="9"/>
      <c r="P12" s="30"/>
      <c r="Q12" s="10"/>
      <c r="AE12" s="81" t="s">
        <v>62</v>
      </c>
      <c r="AF12" s="4" t="s">
        <v>63</v>
      </c>
    </row>
    <row r="13" spans="1:35" ht="15.75" x14ac:dyDescent="0.25">
      <c r="A13" s="13" t="s">
        <v>64</v>
      </c>
      <c r="B13" s="241" t="s">
        <v>65</v>
      </c>
      <c r="C13" s="242"/>
      <c r="D13" s="389" t="str">
        <f>CONCATENATE('Выбор специальностей'!C12)</f>
        <v/>
      </c>
      <c r="E13" s="390"/>
      <c r="F13" s="390"/>
      <c r="G13" s="390"/>
      <c r="H13" s="390"/>
      <c r="I13" s="390"/>
      <c r="J13" s="390"/>
      <c r="K13" s="390"/>
      <c r="L13" s="390"/>
      <c r="M13" s="390"/>
      <c r="N13" s="390"/>
      <c r="O13" s="9"/>
      <c r="P13" s="30"/>
      <c r="Q13" s="10"/>
      <c r="AE13" s="81" t="s">
        <v>67</v>
      </c>
    </row>
    <row r="14" spans="1:35" ht="15.75" x14ac:dyDescent="0.25">
      <c r="A14" s="9"/>
      <c r="B14" s="241" t="s">
        <v>68</v>
      </c>
      <c r="C14" s="242"/>
      <c r="D14" s="389" t="str">
        <f>CONCATENATE('Выбор специальностей'!C13)</f>
        <v/>
      </c>
      <c r="E14" s="390"/>
      <c r="F14" s="390"/>
      <c r="G14" s="390"/>
      <c r="H14" s="390"/>
      <c r="I14" s="390"/>
      <c r="J14" s="390"/>
      <c r="K14" s="390"/>
      <c r="L14" s="390"/>
      <c r="M14" s="390"/>
      <c r="N14" s="390"/>
      <c r="O14" s="9"/>
      <c r="P14" s="30"/>
      <c r="Q14" s="10"/>
      <c r="AE14" s="81" t="s">
        <v>70</v>
      </c>
    </row>
    <row r="15" spans="1:35" ht="15.75" x14ac:dyDescent="0.25">
      <c r="A15" s="9"/>
      <c r="B15" s="241" t="s">
        <v>71</v>
      </c>
      <c r="C15" s="242"/>
      <c r="D15" s="389" t="str">
        <f>CONCATENATE('Выбор специальностей'!C14)</f>
        <v/>
      </c>
      <c r="E15" s="390"/>
      <c r="F15" s="390"/>
      <c r="G15" s="390"/>
      <c r="H15" s="390"/>
      <c r="I15" s="390"/>
      <c r="J15" s="390"/>
      <c r="K15" s="390"/>
      <c r="L15" s="390"/>
      <c r="M15" s="390"/>
      <c r="N15" s="390"/>
      <c r="O15" s="9"/>
      <c r="P15" s="30"/>
      <c r="Q15" s="10"/>
      <c r="AE15" s="81" t="s">
        <v>73</v>
      </c>
    </row>
    <row r="16" spans="1:35" ht="15.75" x14ac:dyDescent="0.25">
      <c r="A16" s="241" t="s">
        <v>74</v>
      </c>
      <c r="B16" s="242"/>
      <c r="C16" s="113"/>
      <c r="D16" s="106" t="s">
        <v>238</v>
      </c>
      <c r="F16" s="106"/>
      <c r="G16" s="245"/>
      <c r="H16" s="245"/>
      <c r="I16" s="245"/>
      <c r="J16" s="245"/>
      <c r="K16" s="245"/>
      <c r="L16" s="245"/>
      <c r="M16" s="245"/>
      <c r="N16" s="245"/>
      <c r="O16" s="9"/>
      <c r="P16" s="6" t="s">
        <v>369</v>
      </c>
      <c r="Q16" s="10"/>
      <c r="AE16" s="81" t="s">
        <v>76</v>
      </c>
    </row>
    <row r="17" spans="1:44" ht="15.75" x14ac:dyDescent="0.25">
      <c r="A17" s="111" t="s">
        <v>77</v>
      </c>
      <c r="B17" s="112"/>
      <c r="C17" s="112"/>
      <c r="D17" s="230"/>
      <c r="E17" s="262"/>
      <c r="F17" s="262"/>
      <c r="G17" s="262"/>
      <c r="H17" s="262"/>
      <c r="I17" s="262"/>
      <c r="J17" s="262"/>
      <c r="K17" s="262"/>
      <c r="L17" s="262"/>
      <c r="M17" s="262"/>
      <c r="N17" s="262"/>
      <c r="O17" s="9"/>
      <c r="P17" s="6" t="s">
        <v>78</v>
      </c>
      <c r="Q17" s="10"/>
      <c r="AE17" s="81" t="s">
        <v>79</v>
      </c>
    </row>
    <row r="18" spans="1:44" ht="15.75" x14ac:dyDescent="0.25">
      <c r="A18" s="15" t="s">
        <v>80</v>
      </c>
      <c r="B18" s="16"/>
      <c r="C18" s="16"/>
      <c r="D18" s="243"/>
      <c r="E18" s="243"/>
      <c r="F18" s="243"/>
      <c r="G18" s="243"/>
      <c r="H18" s="243"/>
      <c r="I18" s="243"/>
      <c r="J18" s="243"/>
      <c r="K18" s="243"/>
      <c r="L18" s="243"/>
      <c r="M18" s="243"/>
      <c r="N18" s="243"/>
      <c r="O18" s="9"/>
      <c r="P18" s="6" t="s">
        <v>233</v>
      </c>
      <c r="Q18" s="10"/>
      <c r="AE18" s="81" t="s">
        <v>81</v>
      </c>
    </row>
    <row r="19" spans="1:44" ht="15.75" x14ac:dyDescent="0.25">
      <c r="A19" s="9" t="s">
        <v>82</v>
      </c>
      <c r="B19" s="95"/>
      <c r="C19" s="17" t="s">
        <v>83</v>
      </c>
      <c r="D19" s="124"/>
      <c r="E19" s="18"/>
      <c r="F19" s="15" t="s">
        <v>84</v>
      </c>
      <c r="G19" s="19"/>
      <c r="H19" s="19"/>
      <c r="I19" s="19"/>
      <c r="J19" s="391"/>
      <c r="K19" s="391"/>
      <c r="L19" s="20" t="s">
        <v>75</v>
      </c>
      <c r="O19" s="9"/>
      <c r="P19" s="6" t="s">
        <v>85</v>
      </c>
      <c r="Q19" s="10"/>
      <c r="AE19" s="81" t="s">
        <v>86</v>
      </c>
    </row>
    <row r="20" spans="1:44" ht="31.5" customHeight="1" x14ac:dyDescent="0.25">
      <c r="A20" s="20" t="s">
        <v>87</v>
      </c>
      <c r="B20" s="238"/>
      <c r="C20" s="238"/>
      <c r="D20" s="238"/>
      <c r="E20" s="238"/>
      <c r="F20" s="238"/>
      <c r="G20" s="238"/>
      <c r="H20" s="238"/>
      <c r="I20" s="238"/>
      <c r="J20" s="238"/>
      <c r="K20" s="238"/>
      <c r="L20" s="238"/>
      <c r="M20" s="238"/>
      <c r="N20" s="238"/>
      <c r="O20" s="9"/>
      <c r="P20" s="21" t="s">
        <v>88</v>
      </c>
      <c r="Q20" s="10"/>
      <c r="AE20" s="81" t="s">
        <v>89</v>
      </c>
    </row>
    <row r="21" spans="1:44" s="112" customFormat="1" ht="31.5" x14ac:dyDescent="0.25">
      <c r="A21" s="111" t="s">
        <v>90</v>
      </c>
      <c r="B21" s="111"/>
      <c r="C21" s="263"/>
      <c r="D21" s="264"/>
      <c r="E21" s="264"/>
      <c r="F21" s="264"/>
      <c r="G21" s="264"/>
      <c r="H21" s="264"/>
      <c r="I21" s="264"/>
      <c r="J21" s="264"/>
      <c r="K21" s="264"/>
      <c r="L21" s="264"/>
      <c r="M21" s="264"/>
      <c r="N21" s="264"/>
      <c r="O21" s="111"/>
      <c r="P21" s="21" t="s">
        <v>91</v>
      </c>
      <c r="Q21" s="130"/>
      <c r="R21" s="88"/>
      <c r="S21" s="88"/>
      <c r="T21" s="88"/>
      <c r="U21" s="88"/>
      <c r="V21" s="88"/>
      <c r="W21" s="88"/>
      <c r="X21" s="88"/>
      <c r="Y21" s="88"/>
      <c r="Z21" s="88"/>
      <c r="AA21" s="88"/>
      <c r="AB21" s="88"/>
      <c r="AC21" s="88"/>
      <c r="AD21" s="88"/>
      <c r="AE21" s="81" t="s">
        <v>92</v>
      </c>
      <c r="AF21" s="88"/>
      <c r="AG21" s="88"/>
      <c r="AH21" s="88"/>
      <c r="AI21" s="88"/>
      <c r="AJ21" s="88"/>
      <c r="AK21" s="88"/>
      <c r="AL21" s="88"/>
      <c r="AM21" s="88"/>
      <c r="AN21" s="88"/>
      <c r="AO21" s="88"/>
      <c r="AP21" s="88"/>
      <c r="AQ21" s="88"/>
      <c r="AR21" s="88"/>
    </row>
    <row r="22" spans="1:44" ht="15.75" x14ac:dyDescent="0.25">
      <c r="A22" s="9"/>
      <c r="B22" s="9"/>
      <c r="C22" s="257" t="s">
        <v>93</v>
      </c>
      <c r="D22" s="258"/>
      <c r="E22" s="258"/>
      <c r="F22" s="258"/>
      <c r="G22" s="258"/>
      <c r="H22" s="258"/>
      <c r="I22" s="258"/>
      <c r="J22" s="258"/>
      <c r="K22" s="258"/>
      <c r="L22" s="258"/>
      <c r="M22" s="258"/>
      <c r="N22" s="258"/>
      <c r="O22" s="9"/>
      <c r="P22" s="10"/>
      <c r="Q22" s="10"/>
      <c r="AE22" s="81" t="s">
        <v>94</v>
      </c>
    </row>
    <row r="23" spans="1:44" ht="15.75" x14ac:dyDescent="0.25">
      <c r="A23" s="191" t="s">
        <v>407</v>
      </c>
      <c r="B23" s="112"/>
      <c r="C23" s="112"/>
      <c r="D23" s="236"/>
      <c r="E23" s="236"/>
      <c r="F23" s="236"/>
      <c r="I23" s="191" t="s">
        <v>408</v>
      </c>
      <c r="L23" s="236"/>
      <c r="M23" s="236"/>
      <c r="N23" s="236"/>
      <c r="P23" s="6" t="s">
        <v>96</v>
      </c>
      <c r="AD23" s="81" t="s">
        <v>97</v>
      </c>
      <c r="AE23" s="81" t="s">
        <v>97</v>
      </c>
    </row>
    <row r="24" spans="1:44" ht="15.75" x14ac:dyDescent="0.25">
      <c r="B24" s="112"/>
      <c r="C24" s="9" t="s">
        <v>99</v>
      </c>
      <c r="D24" s="245"/>
      <c r="E24" s="245"/>
      <c r="F24" s="245"/>
      <c r="G24" s="245"/>
      <c r="H24" s="245"/>
      <c r="I24" s="245"/>
      <c r="J24" s="245"/>
      <c r="K24" s="245"/>
      <c r="L24" s="245"/>
      <c r="M24" s="245"/>
      <c r="N24" s="245"/>
      <c r="P24" s="6" t="s">
        <v>100</v>
      </c>
      <c r="AD24" s="81" t="s">
        <v>101</v>
      </c>
      <c r="AE24" s="81" t="s">
        <v>101</v>
      </c>
    </row>
    <row r="25" spans="1:44" ht="15.75" x14ac:dyDescent="0.25">
      <c r="A25" s="9"/>
      <c r="B25" s="9"/>
      <c r="C25" s="9"/>
      <c r="D25" s="9"/>
      <c r="E25" s="9"/>
      <c r="F25" s="9"/>
      <c r="O25" s="9"/>
      <c r="P25" s="10"/>
      <c r="Q25" s="10"/>
      <c r="AE25" s="81" t="s">
        <v>102</v>
      </c>
    </row>
    <row r="26" spans="1:44" ht="18.75" x14ac:dyDescent="0.25">
      <c r="A26" s="259" t="s">
        <v>103</v>
      </c>
      <c r="B26" s="260"/>
      <c r="C26" s="260"/>
      <c r="D26" s="260"/>
      <c r="E26" s="260"/>
      <c r="F26" s="260"/>
      <c r="G26" s="260"/>
      <c r="H26" s="260"/>
      <c r="I26" s="260"/>
      <c r="J26" s="260"/>
      <c r="K26" s="260"/>
      <c r="L26" s="260"/>
      <c r="M26" s="260"/>
      <c r="N26" s="260"/>
      <c r="O26" s="9"/>
      <c r="P26" s="10"/>
      <c r="Q26" s="10"/>
      <c r="AE26" s="81" t="s">
        <v>104</v>
      </c>
    </row>
    <row r="27" spans="1:44" ht="15.75" x14ac:dyDescent="0.25">
      <c r="A27" s="9"/>
      <c r="B27" s="9"/>
      <c r="C27" s="9"/>
      <c r="D27" s="9"/>
      <c r="E27" s="9"/>
      <c r="F27" s="9"/>
      <c r="G27" s="9"/>
      <c r="H27" s="9"/>
      <c r="I27" s="9"/>
      <c r="J27" s="9"/>
      <c r="K27" s="9"/>
      <c r="L27" s="9"/>
      <c r="M27" s="9"/>
      <c r="N27" s="9"/>
      <c r="O27" s="9"/>
      <c r="P27" s="10"/>
      <c r="Q27" s="10"/>
      <c r="AE27" s="81" t="s">
        <v>105</v>
      </c>
    </row>
    <row r="28" spans="1:44" ht="16.5" thickBot="1" x14ac:dyDescent="0.3">
      <c r="A28" s="388" t="s">
        <v>360</v>
      </c>
      <c r="B28" s="388"/>
      <c r="C28" s="388"/>
      <c r="D28" s="388"/>
      <c r="E28" s="388"/>
      <c r="F28" s="388"/>
      <c r="G28" s="388"/>
      <c r="H28" s="388"/>
      <c r="I28" s="388"/>
      <c r="J28" s="388"/>
      <c r="K28" s="388"/>
      <c r="L28" s="388"/>
      <c r="M28" s="388"/>
      <c r="N28" s="388"/>
      <c r="O28" s="9"/>
      <c r="Q28" s="10"/>
      <c r="AE28" s="81" t="s">
        <v>106</v>
      </c>
    </row>
    <row r="29" spans="1:44" ht="33" customHeight="1" thickTop="1" x14ac:dyDescent="0.25">
      <c r="A29" s="136" t="s">
        <v>110</v>
      </c>
      <c r="B29" s="384" t="str">
        <f>'Выбор специальностей'!D40</f>
        <v>-</v>
      </c>
      <c r="C29" s="384"/>
      <c r="D29" s="384"/>
      <c r="E29" s="384"/>
      <c r="F29" s="384"/>
      <c r="G29" s="384"/>
      <c r="H29" s="384"/>
      <c r="I29" s="384"/>
      <c r="J29" s="384"/>
      <c r="K29" s="384"/>
      <c r="L29" s="384"/>
      <c r="M29" s="384"/>
      <c r="N29" s="385"/>
      <c r="O29" s="10"/>
      <c r="P29" s="139"/>
      <c r="Q29" s="10"/>
      <c r="AE29" s="81" t="s">
        <v>107</v>
      </c>
    </row>
    <row r="30" spans="1:44" ht="16.5" thickBot="1" x14ac:dyDescent="0.3">
      <c r="A30" s="137" t="s">
        <v>280</v>
      </c>
      <c r="B30" s="146"/>
      <c r="C30" s="146"/>
      <c r="D30" s="386" t="str">
        <f>'Выбор специальностей'!E40</f>
        <v>-</v>
      </c>
      <c r="E30" s="386"/>
      <c r="F30" s="386"/>
      <c r="G30" s="386"/>
      <c r="H30" s="386"/>
      <c r="I30" s="386"/>
      <c r="J30" s="386"/>
      <c r="K30" s="386"/>
      <c r="L30" s="386"/>
      <c r="M30" s="386"/>
      <c r="N30" s="387"/>
      <c r="O30" s="10"/>
      <c r="P30" s="139"/>
      <c r="Q30" s="10"/>
      <c r="AE30" s="81" t="s">
        <v>108</v>
      </c>
    </row>
    <row r="31" spans="1:44" ht="32.25" customHeight="1" thickTop="1" x14ac:dyDescent="0.25">
      <c r="A31" s="136" t="s">
        <v>113</v>
      </c>
      <c r="B31" s="384" t="str">
        <f>'Выбор специальностей'!D41</f>
        <v>-</v>
      </c>
      <c r="C31" s="384"/>
      <c r="D31" s="384"/>
      <c r="E31" s="384"/>
      <c r="F31" s="384"/>
      <c r="G31" s="384"/>
      <c r="H31" s="384"/>
      <c r="I31" s="384"/>
      <c r="J31" s="384"/>
      <c r="K31" s="384"/>
      <c r="L31" s="384"/>
      <c r="M31" s="384"/>
      <c r="N31" s="385"/>
      <c r="O31" s="10"/>
      <c r="P31" s="139"/>
      <c r="Q31" s="10"/>
      <c r="AE31" s="81" t="s">
        <v>109</v>
      </c>
    </row>
    <row r="32" spans="1:44" ht="16.5" customHeight="1" thickBot="1" x14ac:dyDescent="0.3">
      <c r="A32" s="137" t="s">
        <v>280</v>
      </c>
      <c r="B32" s="146"/>
      <c r="C32" s="146"/>
      <c r="D32" s="386" t="str">
        <f>'Выбор специальностей'!E41</f>
        <v>-</v>
      </c>
      <c r="E32" s="386"/>
      <c r="F32" s="386"/>
      <c r="G32" s="386"/>
      <c r="H32" s="386"/>
      <c r="I32" s="386"/>
      <c r="J32" s="386"/>
      <c r="K32" s="386"/>
      <c r="L32" s="386"/>
      <c r="M32" s="386"/>
      <c r="N32" s="387"/>
      <c r="O32" s="10"/>
      <c r="P32" s="139"/>
      <c r="Q32" s="10"/>
      <c r="AE32" s="81" t="s">
        <v>111</v>
      </c>
    </row>
    <row r="33" spans="1:44" ht="32.25" customHeight="1" thickTop="1" x14ac:dyDescent="0.25">
      <c r="A33" s="136" t="s">
        <v>116</v>
      </c>
      <c r="B33" s="384" t="str">
        <f>'Выбор специальностей'!D42</f>
        <v>-</v>
      </c>
      <c r="C33" s="384"/>
      <c r="D33" s="384"/>
      <c r="E33" s="384"/>
      <c r="F33" s="384"/>
      <c r="G33" s="384"/>
      <c r="H33" s="384"/>
      <c r="I33" s="384"/>
      <c r="J33" s="384"/>
      <c r="K33" s="384"/>
      <c r="L33" s="384"/>
      <c r="M33" s="384"/>
      <c r="N33" s="385"/>
      <c r="O33" s="10"/>
      <c r="P33" s="139"/>
      <c r="Q33" s="10"/>
      <c r="R33" s="10"/>
      <c r="AE33" s="81" t="s">
        <v>112</v>
      </c>
    </row>
    <row r="34" spans="1:44" ht="16.5" customHeight="1" thickBot="1" x14ac:dyDescent="0.3">
      <c r="A34" s="137" t="s">
        <v>280</v>
      </c>
      <c r="B34" s="146"/>
      <c r="C34" s="146"/>
      <c r="D34" s="386" t="str">
        <f>'Выбор специальностей'!E42</f>
        <v>-</v>
      </c>
      <c r="E34" s="386"/>
      <c r="F34" s="386"/>
      <c r="G34" s="386"/>
      <c r="H34" s="386"/>
      <c r="I34" s="386"/>
      <c r="J34" s="386"/>
      <c r="K34" s="386"/>
      <c r="L34" s="386"/>
      <c r="M34" s="386"/>
      <c r="N34" s="387"/>
      <c r="O34" s="10"/>
      <c r="P34" s="139"/>
      <c r="Q34" s="10"/>
      <c r="AE34" s="81" t="s">
        <v>114</v>
      </c>
    </row>
    <row r="35" spans="1:44" ht="31.5" customHeight="1" thickTop="1" x14ac:dyDescent="0.25">
      <c r="A35" s="136" t="s">
        <v>281</v>
      </c>
      <c r="B35" s="384" t="str">
        <f>'Выбор специальностей'!D43</f>
        <v>-</v>
      </c>
      <c r="C35" s="384"/>
      <c r="D35" s="384"/>
      <c r="E35" s="384"/>
      <c r="F35" s="384"/>
      <c r="G35" s="384"/>
      <c r="H35" s="384"/>
      <c r="I35" s="384"/>
      <c r="J35" s="384"/>
      <c r="K35" s="384"/>
      <c r="L35" s="384"/>
      <c r="M35" s="384"/>
      <c r="N35" s="385"/>
      <c r="O35" s="10"/>
      <c r="P35" s="139"/>
      <c r="Q35" s="10"/>
      <c r="AE35" s="81" t="s">
        <v>115</v>
      </c>
    </row>
    <row r="36" spans="1:44" ht="16.5" customHeight="1" thickBot="1" x14ac:dyDescent="0.3">
      <c r="A36" s="137" t="s">
        <v>280</v>
      </c>
      <c r="B36" s="146"/>
      <c r="C36" s="146"/>
      <c r="D36" s="386" t="str">
        <f>'Выбор специальностей'!E43</f>
        <v>-</v>
      </c>
      <c r="E36" s="386"/>
      <c r="F36" s="386"/>
      <c r="G36" s="386"/>
      <c r="H36" s="386"/>
      <c r="I36" s="386"/>
      <c r="J36" s="386"/>
      <c r="K36" s="386"/>
      <c r="L36" s="386"/>
      <c r="M36" s="386"/>
      <c r="N36" s="387"/>
      <c r="O36" s="10"/>
      <c r="P36" s="139"/>
      <c r="Q36" s="10"/>
      <c r="AE36" s="81" t="s">
        <v>117</v>
      </c>
    </row>
    <row r="37" spans="1:44" ht="33" customHeight="1" thickTop="1" x14ac:dyDescent="0.25">
      <c r="A37" s="136" t="s">
        <v>282</v>
      </c>
      <c r="B37" s="384" t="str">
        <f>'Выбор специальностей'!D44</f>
        <v>-</v>
      </c>
      <c r="C37" s="384"/>
      <c r="D37" s="384"/>
      <c r="E37" s="384"/>
      <c r="F37" s="384"/>
      <c r="G37" s="384"/>
      <c r="H37" s="384"/>
      <c r="I37" s="384"/>
      <c r="J37" s="384"/>
      <c r="K37" s="384"/>
      <c r="L37" s="384"/>
      <c r="M37" s="384"/>
      <c r="N37" s="385"/>
      <c r="O37" s="10"/>
      <c r="P37" s="139"/>
      <c r="Q37" s="10"/>
      <c r="R37" s="10"/>
      <c r="AE37" s="81" t="s">
        <v>118</v>
      </c>
    </row>
    <row r="38" spans="1:44" ht="16.5" thickBot="1" x14ac:dyDescent="0.3">
      <c r="A38" s="137" t="s">
        <v>280</v>
      </c>
      <c r="B38" s="146"/>
      <c r="C38" s="146"/>
      <c r="D38" s="386" t="str">
        <f>'Выбор специальностей'!E44</f>
        <v>-</v>
      </c>
      <c r="E38" s="386"/>
      <c r="F38" s="386"/>
      <c r="G38" s="386"/>
      <c r="H38" s="386"/>
      <c r="I38" s="386"/>
      <c r="J38" s="386"/>
      <c r="K38" s="386"/>
      <c r="L38" s="386"/>
      <c r="M38" s="386"/>
      <c r="N38" s="387"/>
      <c r="O38" s="10"/>
      <c r="P38" s="10"/>
      <c r="Q38" s="10"/>
      <c r="AE38" s="81" t="s">
        <v>119</v>
      </c>
    </row>
    <row r="39" spans="1:44" s="31" customFormat="1" ht="27" customHeight="1" thickTop="1" x14ac:dyDescent="0.25">
      <c r="A39" s="28" t="s">
        <v>283</v>
      </c>
      <c r="B39" s="28"/>
      <c r="C39" s="28"/>
      <c r="D39" s="28"/>
      <c r="E39" s="28"/>
      <c r="F39" s="28"/>
      <c r="G39" s="28"/>
      <c r="H39" s="28"/>
      <c r="I39" s="28"/>
      <c r="J39" s="28"/>
      <c r="K39" s="28"/>
      <c r="L39" s="29"/>
      <c r="M39" s="29"/>
      <c r="N39" s="28"/>
      <c r="O39" s="27"/>
      <c r="P39" s="30"/>
      <c r="Q39" s="30"/>
      <c r="R39" s="89"/>
      <c r="S39" s="89"/>
      <c r="T39" s="89"/>
      <c r="U39" s="89"/>
      <c r="V39" s="89"/>
      <c r="W39" s="89"/>
      <c r="X39" s="89"/>
      <c r="Y39" s="89"/>
      <c r="Z39" s="89"/>
      <c r="AA39" s="89"/>
      <c r="AB39" s="89"/>
      <c r="AC39" s="89"/>
      <c r="AD39" s="89"/>
      <c r="AE39" s="81" t="s">
        <v>120</v>
      </c>
      <c r="AF39" s="89"/>
      <c r="AG39" s="89"/>
      <c r="AH39" s="89"/>
      <c r="AI39" s="89"/>
      <c r="AJ39" s="89"/>
      <c r="AK39" s="89"/>
      <c r="AL39" s="89"/>
      <c r="AM39" s="89"/>
      <c r="AN39" s="89"/>
      <c r="AO39" s="89"/>
      <c r="AP39" s="89"/>
      <c r="AQ39" s="89"/>
      <c r="AR39" s="89"/>
    </row>
    <row r="40" spans="1:44" ht="9" customHeight="1" x14ac:dyDescent="0.25">
      <c r="A40" s="248" t="s">
        <v>121</v>
      </c>
      <c r="B40" s="249"/>
      <c r="C40" s="250"/>
      <c r="D40" s="392" t="s">
        <v>284</v>
      </c>
      <c r="E40" s="392"/>
      <c r="F40" s="392"/>
      <c r="G40" s="267" t="s">
        <v>122</v>
      </c>
      <c r="H40" s="267"/>
      <c r="I40" s="267"/>
      <c r="J40" s="267"/>
      <c r="K40" s="267"/>
      <c r="L40" s="267"/>
      <c r="M40" s="267"/>
      <c r="N40" s="267"/>
      <c r="O40" s="9"/>
    </row>
    <row r="41" spans="1:44" ht="9" customHeight="1" x14ac:dyDescent="0.25">
      <c r="A41" s="251"/>
      <c r="B41" s="252"/>
      <c r="C41" s="253"/>
      <c r="D41" s="392"/>
      <c r="E41" s="392"/>
      <c r="F41" s="392"/>
      <c r="G41" s="267"/>
      <c r="H41" s="267"/>
      <c r="I41" s="267"/>
      <c r="J41" s="267"/>
      <c r="K41" s="267"/>
      <c r="L41" s="267"/>
      <c r="M41" s="267"/>
      <c r="N41" s="267"/>
      <c r="O41" s="9"/>
      <c r="P41" s="10"/>
      <c r="Q41" s="10"/>
    </row>
    <row r="42" spans="1:44" ht="15.75" x14ac:dyDescent="0.25">
      <c r="A42" s="254"/>
      <c r="B42" s="255"/>
      <c r="C42" s="256"/>
      <c r="D42" s="392" t="s">
        <v>409</v>
      </c>
      <c r="E42" s="392"/>
      <c r="F42" s="392"/>
      <c r="G42" s="267"/>
      <c r="H42" s="267"/>
      <c r="I42" s="267"/>
      <c r="J42" s="267"/>
      <c r="K42" s="267"/>
      <c r="L42" s="267"/>
      <c r="M42" s="267"/>
      <c r="N42" s="267"/>
      <c r="O42" s="9"/>
      <c r="P42" s="10"/>
      <c r="Q42" s="10"/>
    </row>
    <row r="43" spans="1:44" ht="30.75" customHeight="1" x14ac:dyDescent="0.25">
      <c r="A43" s="218" t="str">
        <f>'Выбор специальностей'!C48</f>
        <v xml:space="preserve"> - </v>
      </c>
      <c r="B43" s="219"/>
      <c r="C43" s="220"/>
      <c r="D43" s="363" t="s">
        <v>34</v>
      </c>
      <c r="E43" s="363"/>
      <c r="F43" s="363"/>
      <c r="G43" s="362" t="s">
        <v>42</v>
      </c>
      <c r="H43" s="362"/>
      <c r="I43" s="362"/>
      <c r="J43" s="362"/>
      <c r="K43" s="362"/>
      <c r="L43" s="362"/>
      <c r="M43" s="362"/>
      <c r="N43" s="362"/>
      <c r="O43" s="34"/>
      <c r="P43" s="25" t="s">
        <v>370</v>
      </c>
      <c r="Q43" s="10"/>
      <c r="U43" s="131"/>
    </row>
    <row r="44" spans="1:44" ht="30.75" customHeight="1" x14ac:dyDescent="0.25">
      <c r="A44" s="218" t="str">
        <f>'Выбор специальностей'!C49</f>
        <v xml:space="preserve"> - </v>
      </c>
      <c r="B44" s="219"/>
      <c r="C44" s="220"/>
      <c r="D44" s="363" t="s">
        <v>34</v>
      </c>
      <c r="E44" s="363"/>
      <c r="F44" s="363"/>
      <c r="G44" s="362" t="s">
        <v>42</v>
      </c>
      <c r="H44" s="362"/>
      <c r="I44" s="362"/>
      <c r="J44" s="362"/>
      <c r="K44" s="362"/>
      <c r="L44" s="362"/>
      <c r="M44" s="362"/>
      <c r="N44" s="362"/>
      <c r="O44" s="34"/>
      <c r="P44" s="25" t="s">
        <v>354</v>
      </c>
      <c r="Q44" s="10"/>
      <c r="U44" s="131"/>
    </row>
    <row r="45" spans="1:44" ht="30.75" customHeight="1" x14ac:dyDescent="0.25">
      <c r="A45" s="218" t="str">
        <f>'Выбор специальностей'!C50</f>
        <v xml:space="preserve"> - </v>
      </c>
      <c r="B45" s="219"/>
      <c r="C45" s="220"/>
      <c r="D45" s="363" t="s">
        <v>34</v>
      </c>
      <c r="E45" s="363"/>
      <c r="F45" s="363"/>
      <c r="G45" s="362" t="s">
        <v>42</v>
      </c>
      <c r="H45" s="362"/>
      <c r="I45" s="362"/>
      <c r="J45" s="362"/>
      <c r="K45" s="362"/>
      <c r="L45" s="362"/>
      <c r="M45" s="362"/>
      <c r="N45" s="362"/>
      <c r="O45" s="34"/>
      <c r="P45" s="25"/>
      <c r="Q45" s="10"/>
      <c r="U45" s="131"/>
    </row>
    <row r="46" spans="1:44" ht="30.75" customHeight="1" x14ac:dyDescent="0.25">
      <c r="A46" s="218" t="str">
        <f>'Выбор специальностей'!C51</f>
        <v xml:space="preserve"> - </v>
      </c>
      <c r="B46" s="219"/>
      <c r="C46" s="220"/>
      <c r="D46" s="363" t="s">
        <v>34</v>
      </c>
      <c r="E46" s="363"/>
      <c r="F46" s="363"/>
      <c r="G46" s="362" t="s">
        <v>42</v>
      </c>
      <c r="H46" s="362"/>
      <c r="I46" s="362"/>
      <c r="J46" s="362"/>
      <c r="K46" s="362"/>
      <c r="L46" s="362"/>
      <c r="M46" s="362"/>
      <c r="N46" s="362"/>
      <c r="O46" s="34"/>
      <c r="P46" s="25"/>
      <c r="Q46" s="10"/>
      <c r="U46" s="131"/>
    </row>
    <row r="47" spans="1:44" ht="30.75" customHeight="1" x14ac:dyDescent="0.25">
      <c r="A47" s="218" t="str">
        <f>'Выбор специальностей'!C52</f>
        <v xml:space="preserve"> - </v>
      </c>
      <c r="B47" s="219"/>
      <c r="C47" s="220"/>
      <c r="D47" s="363" t="s">
        <v>34</v>
      </c>
      <c r="E47" s="363"/>
      <c r="F47" s="363"/>
      <c r="G47" s="362" t="s">
        <v>42</v>
      </c>
      <c r="H47" s="362"/>
      <c r="I47" s="362"/>
      <c r="J47" s="362"/>
      <c r="K47" s="362"/>
      <c r="L47" s="362"/>
      <c r="M47" s="362"/>
      <c r="N47" s="362"/>
      <c r="O47" s="34"/>
      <c r="P47" s="25"/>
      <c r="Q47" s="10"/>
      <c r="U47" s="131"/>
    </row>
    <row r="48" spans="1:44" ht="15.75" x14ac:dyDescent="0.25">
      <c r="A48" s="35"/>
      <c r="B48" s="36"/>
      <c r="C48" s="37"/>
      <c r="D48" s="35"/>
      <c r="E48" s="36"/>
      <c r="F48" s="20"/>
      <c r="G48" s="24"/>
      <c r="H48" s="24"/>
      <c r="I48" s="24"/>
      <c r="J48" s="24"/>
      <c r="K48" s="24"/>
      <c r="L48" s="24"/>
      <c r="M48" s="24"/>
      <c r="N48" s="38"/>
      <c r="O48" s="9"/>
      <c r="P48" s="10"/>
      <c r="Q48" s="10"/>
      <c r="AE48" s="88"/>
    </row>
    <row r="49" spans="1:44" s="112" customFormat="1" ht="31.5" x14ac:dyDescent="0.25">
      <c r="A49" s="272" t="s">
        <v>123</v>
      </c>
      <c r="B49" s="272"/>
      <c r="C49" s="383"/>
      <c r="D49" s="383"/>
      <c r="E49" s="383"/>
      <c r="F49" s="383"/>
      <c r="G49" s="383"/>
      <c r="H49" s="383"/>
      <c r="I49" s="383"/>
      <c r="J49" s="383"/>
      <c r="K49" s="383"/>
      <c r="L49" s="383"/>
      <c r="M49" s="383"/>
      <c r="N49" s="383"/>
      <c r="O49" s="111"/>
      <c r="P49" s="21" t="s">
        <v>124</v>
      </c>
      <c r="Q49" s="88"/>
      <c r="R49" s="88"/>
      <c r="S49" s="88"/>
      <c r="T49" s="88"/>
      <c r="U49" s="88"/>
      <c r="V49" s="88"/>
      <c r="W49" s="88"/>
      <c r="X49" s="88"/>
      <c r="Y49" s="88"/>
      <c r="Z49" s="88"/>
      <c r="AA49" s="88"/>
      <c r="AB49" s="88"/>
      <c r="AC49" s="88"/>
      <c r="AD49" s="88"/>
      <c r="AE49" s="4"/>
      <c r="AF49" s="88"/>
      <c r="AG49" s="88"/>
      <c r="AH49" s="88"/>
      <c r="AI49" s="88"/>
      <c r="AJ49" s="88"/>
      <c r="AK49" s="88"/>
      <c r="AL49" s="88"/>
      <c r="AM49" s="88"/>
      <c r="AN49" s="88"/>
      <c r="AO49" s="88"/>
      <c r="AP49" s="88"/>
      <c r="AQ49" s="88"/>
      <c r="AR49" s="88"/>
    </row>
    <row r="50" spans="1:44" ht="15.75" x14ac:dyDescent="0.25">
      <c r="A50" s="9"/>
      <c r="B50" s="9"/>
      <c r="C50" s="9"/>
      <c r="D50" s="9"/>
      <c r="E50" s="9"/>
      <c r="F50" s="9"/>
      <c r="G50" s="9"/>
      <c r="H50" s="9"/>
      <c r="I50" s="9"/>
      <c r="J50" s="9"/>
      <c r="K50" s="9"/>
      <c r="L50" s="9"/>
      <c r="M50" s="9"/>
      <c r="N50" s="9"/>
      <c r="O50" s="9"/>
      <c r="P50" s="10"/>
      <c r="Q50" s="10"/>
    </row>
    <row r="51" spans="1:44" ht="15.75" x14ac:dyDescent="0.25">
      <c r="A51" s="39" t="s">
        <v>125</v>
      </c>
      <c r="B51" s="9"/>
      <c r="C51" s="9"/>
      <c r="D51" s="9"/>
      <c r="E51" s="9"/>
      <c r="F51" s="9"/>
      <c r="G51" s="9"/>
      <c r="H51" s="9"/>
      <c r="I51" s="9"/>
      <c r="J51" s="9"/>
      <c r="K51" s="9"/>
      <c r="L51" s="9"/>
      <c r="M51" s="9"/>
      <c r="N51" s="9"/>
      <c r="O51" s="9"/>
      <c r="P51" s="10"/>
      <c r="Q51" s="10"/>
    </row>
    <row r="52" spans="1:44" ht="15.75" x14ac:dyDescent="0.25">
      <c r="A52" s="9" t="s">
        <v>378</v>
      </c>
      <c r="B52" s="9"/>
      <c r="C52" s="114"/>
      <c r="D52" s="9" t="s">
        <v>127</v>
      </c>
      <c r="E52" s="230"/>
      <c r="F52" s="230"/>
      <c r="G52" s="231"/>
      <c r="H52" s="231"/>
      <c r="I52" s="231"/>
      <c r="J52" s="231"/>
      <c r="K52" s="231"/>
      <c r="L52" s="231"/>
      <c r="M52" s="231"/>
      <c r="N52" s="231"/>
      <c r="O52" s="9"/>
      <c r="P52" s="23" t="s">
        <v>234</v>
      </c>
      <c r="Q52" s="10"/>
    </row>
    <row r="53" spans="1:44" ht="15.75" x14ac:dyDescent="0.25">
      <c r="A53" s="27" t="s">
        <v>128</v>
      </c>
      <c r="B53" s="186" t="s">
        <v>82</v>
      </c>
      <c r="C53" s="113"/>
      <c r="D53" s="41" t="s">
        <v>83</v>
      </c>
      <c r="E53" s="232"/>
      <c r="F53" s="233"/>
      <c r="G53" s="234"/>
      <c r="H53" s="234"/>
      <c r="I53" s="234"/>
      <c r="J53" s="234"/>
      <c r="K53" s="234"/>
      <c r="L53" s="235"/>
      <c r="M53" s="123"/>
      <c r="N53" s="42"/>
      <c r="O53" s="9"/>
      <c r="P53" s="10"/>
      <c r="Q53" s="10"/>
    </row>
    <row r="54" spans="1:44" ht="15.75" x14ac:dyDescent="0.25">
      <c r="A54" s="111" t="s">
        <v>129</v>
      </c>
      <c r="B54" s="9"/>
      <c r="C54" s="113"/>
      <c r="D54" s="43" t="s">
        <v>130</v>
      </c>
      <c r="E54" s="38"/>
      <c r="F54" s="44"/>
      <c r="G54" s="236"/>
      <c r="H54" s="236"/>
      <c r="I54" s="236"/>
      <c r="J54" s="236"/>
      <c r="K54" s="236"/>
      <c r="L54" s="237"/>
      <c r="M54" s="45"/>
      <c r="N54" s="45" t="s">
        <v>131</v>
      </c>
      <c r="O54" s="9"/>
      <c r="P54" s="10"/>
      <c r="Q54" s="10"/>
      <c r="AE54" s="10"/>
    </row>
    <row r="55" spans="1:44" s="9" customFormat="1" ht="31.5" customHeight="1" x14ac:dyDescent="0.25">
      <c r="A55" s="238"/>
      <c r="B55" s="238"/>
      <c r="C55" s="238"/>
      <c r="D55" s="238"/>
      <c r="E55" s="238"/>
      <c r="F55" s="238"/>
      <c r="G55" s="238"/>
      <c r="H55" s="238"/>
      <c r="I55" s="238"/>
      <c r="J55" s="238"/>
      <c r="K55" s="238"/>
      <c r="L55" s="238"/>
      <c r="M55" s="238"/>
      <c r="N55" s="238"/>
      <c r="P55" s="21" t="s">
        <v>132</v>
      </c>
      <c r="Q55" s="10"/>
      <c r="R55" s="10"/>
      <c r="S55" s="10"/>
      <c r="T55" s="10"/>
      <c r="U55" s="10"/>
      <c r="V55" s="10"/>
      <c r="W55" s="10"/>
      <c r="X55" s="10"/>
      <c r="Y55" s="10"/>
      <c r="Z55" s="10"/>
      <c r="AA55" s="10"/>
      <c r="AB55" s="10"/>
      <c r="AC55" s="10"/>
      <c r="AD55" s="10"/>
      <c r="AE55" s="4"/>
      <c r="AF55" s="10"/>
      <c r="AG55" s="10"/>
      <c r="AH55" s="10"/>
      <c r="AI55" s="10"/>
      <c r="AJ55" s="10"/>
      <c r="AK55" s="10"/>
      <c r="AL55" s="10"/>
      <c r="AM55" s="10"/>
      <c r="AN55" s="10"/>
      <c r="AO55" s="10"/>
      <c r="AP55" s="10"/>
      <c r="AQ55" s="10"/>
      <c r="AR55" s="10"/>
    </row>
    <row r="56" spans="1:44" s="27" customFormat="1" ht="15.75" x14ac:dyDescent="0.25">
      <c r="A56" s="180"/>
      <c r="B56" s="180"/>
      <c r="C56" s="180"/>
      <c r="D56" s="180"/>
      <c r="E56" s="180"/>
      <c r="F56" s="180"/>
      <c r="G56" s="180"/>
      <c r="H56" s="180"/>
      <c r="I56" s="180"/>
      <c r="J56" s="180"/>
      <c r="K56" s="180"/>
      <c r="L56" s="180"/>
      <c r="M56" s="180"/>
      <c r="N56" s="180"/>
      <c r="P56" s="181"/>
      <c r="Q56" s="30"/>
      <c r="R56" s="30"/>
      <c r="S56" s="30"/>
      <c r="T56" s="30"/>
      <c r="U56" s="30"/>
      <c r="V56" s="30"/>
      <c r="W56" s="30"/>
      <c r="X56" s="30"/>
      <c r="Y56" s="30"/>
      <c r="Z56" s="30"/>
      <c r="AA56" s="30"/>
      <c r="AB56" s="30"/>
      <c r="AC56" s="30"/>
      <c r="AD56" s="30"/>
      <c r="AE56" s="89"/>
      <c r="AF56" s="30"/>
      <c r="AG56" s="30"/>
      <c r="AH56" s="30"/>
      <c r="AI56" s="30"/>
      <c r="AJ56" s="30"/>
      <c r="AK56" s="30"/>
      <c r="AL56" s="30"/>
      <c r="AM56" s="30"/>
      <c r="AN56" s="30"/>
      <c r="AO56" s="30"/>
      <c r="AP56" s="30"/>
      <c r="AQ56" s="30"/>
      <c r="AR56" s="30"/>
    </row>
    <row r="57" spans="1:44" ht="15.75" x14ac:dyDescent="0.25">
      <c r="A57" s="9" t="s">
        <v>355</v>
      </c>
      <c r="B57" s="9"/>
      <c r="C57" s="9"/>
      <c r="D57" s="9"/>
      <c r="E57" s="9"/>
      <c r="G57" s="165"/>
      <c r="H57" s="165"/>
      <c r="I57" s="26"/>
      <c r="J57" s="26"/>
      <c r="K57" s="26"/>
      <c r="L57" s="209"/>
      <c r="M57" s="20"/>
      <c r="N57" s="45"/>
      <c r="O57" s="9"/>
      <c r="P57" s="23" t="s">
        <v>235</v>
      </c>
      <c r="Q57" s="10"/>
    </row>
    <row r="58" spans="1:44" ht="15.75" x14ac:dyDescent="0.25">
      <c r="A58" s="9"/>
      <c r="B58" s="9"/>
      <c r="C58" s="9"/>
      <c r="D58" s="9"/>
      <c r="E58" s="9"/>
      <c r="F58" s="26"/>
      <c r="G58" s="9"/>
      <c r="H58" s="9"/>
      <c r="I58" s="9"/>
      <c r="J58" s="9"/>
      <c r="K58" s="9"/>
      <c r="L58" s="9"/>
      <c r="M58" s="9"/>
      <c r="N58" s="9"/>
      <c r="O58" s="9"/>
      <c r="P58" s="10"/>
      <c r="Q58" s="10"/>
    </row>
    <row r="59" spans="1:44" ht="15.75" x14ac:dyDescent="0.25">
      <c r="A59" s="9" t="s">
        <v>423</v>
      </c>
      <c r="B59" s="9"/>
      <c r="C59" s="9"/>
      <c r="D59" s="230"/>
      <c r="E59" s="230"/>
      <c r="G59" s="165"/>
      <c r="H59" s="165"/>
      <c r="I59" s="26"/>
      <c r="J59" s="26"/>
      <c r="K59" s="26"/>
      <c r="M59" s="9"/>
      <c r="N59" s="9"/>
      <c r="O59" s="9"/>
      <c r="P59" s="10"/>
      <c r="Q59" s="10"/>
    </row>
    <row r="60" spans="1:44" ht="15.75" x14ac:dyDescent="0.25">
      <c r="A60" s="9"/>
      <c r="B60" s="9"/>
      <c r="C60" s="9"/>
      <c r="D60" s="9"/>
      <c r="E60" s="9"/>
      <c r="F60" s="26"/>
      <c r="G60" s="9"/>
      <c r="H60" s="9"/>
      <c r="I60" s="9"/>
      <c r="J60" s="9"/>
      <c r="K60" s="9"/>
      <c r="L60" s="9"/>
      <c r="M60" s="9"/>
      <c r="N60" s="9"/>
      <c r="O60" s="9"/>
      <c r="P60" s="10"/>
      <c r="Q60" s="10"/>
    </row>
    <row r="61" spans="1:44" ht="15.75" x14ac:dyDescent="0.25">
      <c r="A61" s="39" t="s">
        <v>139</v>
      </c>
      <c r="B61" s="9"/>
      <c r="C61" s="9"/>
      <c r="D61" s="9"/>
      <c r="E61" s="9"/>
      <c r="F61" s="9"/>
      <c r="G61" s="9"/>
      <c r="H61" s="9"/>
      <c r="I61" s="9"/>
      <c r="J61" s="9"/>
      <c r="K61" s="9"/>
      <c r="L61" s="9"/>
      <c r="M61" s="9"/>
      <c r="N61" s="9"/>
      <c r="O61" s="9"/>
      <c r="P61" s="10"/>
      <c r="Q61" s="10"/>
    </row>
    <row r="62" spans="1:44" ht="27.75" customHeight="1" x14ac:dyDescent="0.25">
      <c r="A62" s="381" t="s">
        <v>300</v>
      </c>
      <c r="B62" s="382"/>
      <c r="C62" s="382"/>
      <c r="D62" s="382"/>
      <c r="E62" s="382"/>
      <c r="F62" s="382"/>
      <c r="G62" s="382"/>
      <c r="H62" s="382"/>
      <c r="I62" s="382"/>
      <c r="J62" s="122" t="str">
        <f>'Выбор специальностей'!A48</f>
        <v>-</v>
      </c>
      <c r="K62" s="122" t="str">
        <f>'Выбор специальностей'!A49</f>
        <v>-</v>
      </c>
      <c r="L62" s="122" t="str">
        <f>'Выбор специальностей'!A50</f>
        <v>-</v>
      </c>
      <c r="M62" s="122" t="str">
        <f>'Выбор специальностей'!A51</f>
        <v>-</v>
      </c>
      <c r="N62" s="122" t="str">
        <f>'Выбор специальностей'!A52</f>
        <v>-</v>
      </c>
      <c r="O62" s="9"/>
      <c r="P62" s="10"/>
      <c r="Q62" s="10"/>
    </row>
    <row r="63" spans="1:44" ht="35.25" customHeight="1" x14ac:dyDescent="0.25">
      <c r="A63" s="378" t="s">
        <v>141</v>
      </c>
      <c r="B63" s="379"/>
      <c r="C63" s="379"/>
      <c r="D63" s="379"/>
      <c r="E63" s="379"/>
      <c r="F63" s="379"/>
      <c r="G63" s="379"/>
      <c r="H63" s="379"/>
      <c r="I63" s="380"/>
      <c r="J63" s="127" t="str">
        <f>'ИД 1'!J10</f>
        <v>-</v>
      </c>
      <c r="K63" s="127" t="str">
        <f>'ИД 2'!J10</f>
        <v>-</v>
      </c>
      <c r="L63" s="127" t="str">
        <f>'ИД 3'!J10</f>
        <v>-</v>
      </c>
      <c r="M63" s="127" t="str">
        <f>'ИД 4'!J10</f>
        <v>-</v>
      </c>
      <c r="N63" s="127" t="str">
        <f>'ИД 5'!J10</f>
        <v>-</v>
      </c>
      <c r="O63" s="9"/>
      <c r="P63" s="377"/>
      <c r="Q63" s="10"/>
    </row>
    <row r="64" spans="1:44" ht="34.5" customHeight="1" x14ac:dyDescent="0.25">
      <c r="A64" s="378" t="s">
        <v>301</v>
      </c>
      <c r="B64" s="379"/>
      <c r="C64" s="379"/>
      <c r="D64" s="379"/>
      <c r="E64" s="379"/>
      <c r="F64" s="379"/>
      <c r="G64" s="379"/>
      <c r="H64" s="379"/>
      <c r="I64" s="380"/>
      <c r="J64" s="127" t="str">
        <f>'ИД 1'!J14</f>
        <v>-</v>
      </c>
      <c r="K64" s="127" t="str">
        <f>'ИД 2'!J14</f>
        <v>-</v>
      </c>
      <c r="L64" s="127" t="str">
        <f>'ИД 3'!J14</f>
        <v>-</v>
      </c>
      <c r="M64" s="127" t="str">
        <f>'ИД 4'!J14</f>
        <v>-</v>
      </c>
      <c r="N64" s="127" t="str">
        <f>'ИД 5'!J14</f>
        <v>-</v>
      </c>
      <c r="O64" s="9"/>
      <c r="P64" s="377"/>
      <c r="Q64" s="10"/>
    </row>
    <row r="65" spans="1:17" ht="82.5" customHeight="1" x14ac:dyDescent="0.25">
      <c r="A65" s="378" t="s">
        <v>142</v>
      </c>
      <c r="B65" s="379"/>
      <c r="C65" s="379"/>
      <c r="D65" s="379"/>
      <c r="E65" s="379"/>
      <c r="F65" s="379"/>
      <c r="G65" s="379"/>
      <c r="H65" s="379"/>
      <c r="I65" s="380"/>
      <c r="J65" s="127" t="str">
        <f>'ИД 1'!J18</f>
        <v>-</v>
      </c>
      <c r="K65" s="127" t="str">
        <f>'ИД 2'!J18</f>
        <v>-</v>
      </c>
      <c r="L65" s="127" t="str">
        <f>'ИД 3'!J18</f>
        <v>-</v>
      </c>
      <c r="M65" s="127" t="str">
        <f>'ИД 4'!J18</f>
        <v>-</v>
      </c>
      <c r="N65" s="127" t="str">
        <f>'ИД 5'!J18</f>
        <v>-</v>
      </c>
      <c r="O65" s="9"/>
      <c r="P65" s="377"/>
      <c r="Q65" s="10"/>
    </row>
    <row r="66" spans="1:17" ht="50.25" customHeight="1" x14ac:dyDescent="0.25">
      <c r="A66" s="378" t="s">
        <v>143</v>
      </c>
      <c r="B66" s="379"/>
      <c r="C66" s="379"/>
      <c r="D66" s="379"/>
      <c r="E66" s="379"/>
      <c r="F66" s="379"/>
      <c r="G66" s="379"/>
      <c r="H66" s="379"/>
      <c r="I66" s="380"/>
      <c r="J66" s="127" t="str">
        <f>'ИД 1'!J22</f>
        <v>-</v>
      </c>
      <c r="K66" s="127" t="str">
        <f>'ИД 2'!J22</f>
        <v>-</v>
      </c>
      <c r="L66" s="127" t="str">
        <f>'ИД 3'!J22</f>
        <v>-</v>
      </c>
      <c r="M66" s="127" t="str">
        <f>'ИД 4'!J22</f>
        <v>-</v>
      </c>
      <c r="N66" s="127" t="str">
        <f>'ИД 5'!J22</f>
        <v>-</v>
      </c>
      <c r="O66" s="9"/>
      <c r="P66" s="377"/>
      <c r="Q66" s="10"/>
    </row>
    <row r="67" spans="1:17" ht="15.75" customHeight="1" x14ac:dyDescent="0.25">
      <c r="A67" s="378" t="s">
        <v>144</v>
      </c>
      <c r="B67" s="379"/>
      <c r="C67" s="379"/>
      <c r="D67" s="379"/>
      <c r="E67" s="379"/>
      <c r="F67" s="379"/>
      <c r="G67" s="379"/>
      <c r="H67" s="379"/>
      <c r="I67" s="380"/>
      <c r="J67" s="127" t="str">
        <f>'ИД 1'!J28</f>
        <v>-</v>
      </c>
      <c r="K67" s="127" t="str">
        <f>'ИД 2'!J28</f>
        <v>-</v>
      </c>
      <c r="L67" s="127" t="str">
        <f>'ИД 3'!J28</f>
        <v>-</v>
      </c>
      <c r="M67" s="127" t="str">
        <f>'ИД 4'!J28</f>
        <v>-</v>
      </c>
      <c r="N67" s="127" t="str">
        <f>'ИД 5'!J28</f>
        <v>-</v>
      </c>
      <c r="O67" s="9"/>
      <c r="P67" s="377"/>
      <c r="Q67" s="10"/>
    </row>
    <row r="68" spans="1:17" ht="32.25" customHeight="1" x14ac:dyDescent="0.25">
      <c r="A68" s="373" t="s">
        <v>145</v>
      </c>
      <c r="B68" s="373"/>
      <c r="C68" s="373"/>
      <c r="D68" s="373"/>
      <c r="E68" s="373"/>
      <c r="F68" s="373"/>
      <c r="G68" s="373"/>
      <c r="H68" s="373"/>
      <c r="I68" s="373"/>
      <c r="J68" s="373"/>
      <c r="K68" s="373"/>
      <c r="L68" s="373"/>
      <c r="M68" s="373"/>
      <c r="N68" s="373"/>
      <c r="O68" s="9"/>
      <c r="P68" s="10"/>
      <c r="Q68" s="10"/>
    </row>
    <row r="69" spans="1:17" ht="15.75" x14ac:dyDescent="0.25">
      <c r="A69" s="9"/>
      <c r="B69" s="9"/>
      <c r="C69" s="9"/>
      <c r="D69" s="9"/>
      <c r="E69" s="9"/>
      <c r="F69" s="9"/>
      <c r="G69" s="9"/>
      <c r="H69" s="9"/>
      <c r="I69" s="9"/>
      <c r="J69" s="9"/>
      <c r="K69" s="9"/>
      <c r="L69" s="9"/>
      <c r="M69" s="9"/>
      <c r="N69" s="9"/>
      <c r="O69" s="9"/>
      <c r="P69" s="10"/>
      <c r="Q69" s="10"/>
    </row>
    <row r="70" spans="1:17" ht="33.75" customHeight="1" x14ac:dyDescent="0.25">
      <c r="A70" s="374" t="s">
        <v>146</v>
      </c>
      <c r="B70" s="375"/>
      <c r="C70" s="375"/>
      <c r="D70" s="375"/>
      <c r="E70" s="375"/>
      <c r="F70" s="375"/>
      <c r="G70" s="375"/>
      <c r="H70" s="375"/>
      <c r="I70" s="375"/>
      <c r="J70" s="375"/>
      <c r="K70" s="375"/>
      <c r="L70" s="376"/>
      <c r="M70" s="364" t="s">
        <v>147</v>
      </c>
      <c r="N70" s="365"/>
      <c r="O70" s="9"/>
      <c r="P70" s="49" t="s">
        <v>371</v>
      </c>
      <c r="Q70" s="10"/>
    </row>
    <row r="71" spans="1:17" ht="15.75" x14ac:dyDescent="0.25">
      <c r="A71" s="286" t="s">
        <v>149</v>
      </c>
      <c r="B71" s="287"/>
      <c r="C71" s="287"/>
      <c r="D71" s="287"/>
      <c r="E71" s="287"/>
      <c r="F71" s="287"/>
      <c r="G71" s="287"/>
      <c r="H71" s="287"/>
      <c r="I71" s="287"/>
      <c r="J71" s="287"/>
      <c r="K71" s="287"/>
      <c r="L71" s="287"/>
      <c r="M71" s="268"/>
      <c r="N71" s="268"/>
      <c r="O71" s="9"/>
      <c r="P71" s="10"/>
      <c r="Q71" s="10"/>
    </row>
    <row r="72" spans="1:17" ht="15.75" x14ac:dyDescent="0.25">
      <c r="A72" s="299" t="s">
        <v>358</v>
      </c>
      <c r="B72" s="372"/>
      <c r="C72" s="372"/>
      <c r="D72" s="372"/>
      <c r="E72" s="372"/>
      <c r="F72" s="372"/>
      <c r="G72" s="372"/>
      <c r="H72" s="372"/>
      <c r="I72" s="372"/>
      <c r="J72" s="372"/>
      <c r="K72" s="372"/>
      <c r="L72" s="372"/>
      <c r="M72" s="268"/>
      <c r="N72" s="268"/>
      <c r="O72" s="9"/>
      <c r="P72" s="10"/>
      <c r="Q72" s="10"/>
    </row>
    <row r="73" spans="1:17" ht="15.75" x14ac:dyDescent="0.25">
      <c r="A73" s="299" t="s">
        <v>231</v>
      </c>
      <c r="B73" s="372"/>
      <c r="C73" s="372"/>
      <c r="D73" s="372"/>
      <c r="E73" s="372"/>
      <c r="F73" s="372"/>
      <c r="G73" s="372"/>
      <c r="H73" s="372"/>
      <c r="I73" s="372"/>
      <c r="J73" s="372"/>
      <c r="K73" s="372"/>
      <c r="L73" s="372"/>
      <c r="M73" s="268"/>
      <c r="N73" s="268"/>
      <c r="O73" s="9"/>
      <c r="P73" s="10"/>
      <c r="Q73" s="10"/>
    </row>
    <row r="74" spans="1:17" ht="31.5" customHeight="1" x14ac:dyDescent="0.25">
      <c r="A74" s="299" t="s">
        <v>356</v>
      </c>
      <c r="B74" s="372"/>
      <c r="C74" s="372"/>
      <c r="D74" s="372"/>
      <c r="E74" s="372"/>
      <c r="F74" s="372"/>
      <c r="G74" s="372"/>
      <c r="H74" s="372"/>
      <c r="I74" s="372"/>
      <c r="J74" s="372"/>
      <c r="K74" s="372"/>
      <c r="L74" s="372"/>
      <c r="M74" s="268"/>
      <c r="N74" s="268"/>
      <c r="O74" s="9"/>
      <c r="P74" s="10"/>
      <c r="Q74" s="10"/>
    </row>
    <row r="75" spans="1:17" ht="32.25" customHeight="1" x14ac:dyDescent="0.25">
      <c r="A75" s="370" t="s">
        <v>212</v>
      </c>
      <c r="B75" s="371"/>
      <c r="C75" s="371"/>
      <c r="D75" s="371"/>
      <c r="E75" s="371"/>
      <c r="F75" s="371"/>
      <c r="G75" s="371"/>
      <c r="H75" s="371"/>
      <c r="I75" s="371"/>
      <c r="J75" s="371"/>
      <c r="K75" s="371"/>
      <c r="L75" s="371"/>
      <c r="M75" s="268"/>
      <c r="N75" s="268"/>
      <c r="O75" s="9"/>
      <c r="P75" s="10"/>
      <c r="Q75" s="10"/>
    </row>
    <row r="76" spans="1:17" ht="35.25" customHeight="1" x14ac:dyDescent="0.25">
      <c r="A76" s="299" t="s">
        <v>357</v>
      </c>
      <c r="B76" s="372"/>
      <c r="C76" s="372"/>
      <c r="D76" s="372"/>
      <c r="E76" s="372"/>
      <c r="F76" s="372"/>
      <c r="G76" s="372"/>
      <c r="H76" s="372"/>
      <c r="I76" s="372"/>
      <c r="J76" s="372"/>
      <c r="K76" s="372"/>
      <c r="L76" s="372"/>
      <c r="M76" s="268"/>
      <c r="N76" s="268"/>
      <c r="O76" s="9"/>
      <c r="P76" s="10"/>
      <c r="Q76" s="10"/>
    </row>
    <row r="77" spans="1:17" ht="15.75" x14ac:dyDescent="0.25">
      <c r="A77" s="299" t="s">
        <v>359</v>
      </c>
      <c r="B77" s="372"/>
      <c r="C77" s="372"/>
      <c r="D77" s="372"/>
      <c r="E77" s="372"/>
      <c r="F77" s="372"/>
      <c r="G77" s="372"/>
      <c r="H77" s="372"/>
      <c r="I77" s="372"/>
      <c r="J77" s="372"/>
      <c r="K77" s="372"/>
      <c r="L77" s="372"/>
      <c r="M77" s="268"/>
      <c r="N77" s="268"/>
      <c r="O77" s="9"/>
      <c r="P77" s="10"/>
      <c r="Q77" s="10"/>
    </row>
    <row r="78" spans="1:17" ht="33.75" customHeight="1" x14ac:dyDescent="0.25">
      <c r="A78" s="292" t="s">
        <v>213</v>
      </c>
      <c r="B78" s="293"/>
      <c r="C78" s="293"/>
      <c r="D78" s="293"/>
      <c r="E78" s="293"/>
      <c r="F78" s="293"/>
      <c r="G78" s="293"/>
      <c r="H78" s="293"/>
      <c r="I78" s="293"/>
      <c r="J78" s="293"/>
      <c r="K78" s="293"/>
      <c r="L78" s="294"/>
      <c r="M78" s="364"/>
      <c r="N78" s="365"/>
      <c r="O78" s="9"/>
      <c r="P78" s="10"/>
      <c r="Q78" s="10"/>
    </row>
    <row r="79" spans="1:17" ht="67.5" customHeight="1" x14ac:dyDescent="0.25">
      <c r="A79" s="366" t="s">
        <v>442</v>
      </c>
      <c r="B79" s="367"/>
      <c r="C79" s="367"/>
      <c r="D79" s="367"/>
      <c r="E79" s="367"/>
      <c r="F79" s="367"/>
      <c r="G79" s="367"/>
      <c r="H79" s="367"/>
      <c r="I79" s="367"/>
      <c r="J79" s="367"/>
      <c r="K79" s="367"/>
      <c r="L79" s="368"/>
      <c r="M79" s="369" t="s">
        <v>33</v>
      </c>
      <c r="N79" s="369"/>
      <c r="O79" s="9"/>
      <c r="P79" s="166"/>
      <c r="Q79" s="10"/>
    </row>
    <row r="80" spans="1:17" ht="15.75" hidden="1" x14ac:dyDescent="0.25">
      <c r="A80" s="280"/>
      <c r="B80" s="303"/>
      <c r="C80" s="303"/>
      <c r="D80" s="303"/>
      <c r="E80" s="303"/>
      <c r="F80" s="303"/>
      <c r="G80" s="303"/>
      <c r="H80" s="303"/>
      <c r="I80" s="303"/>
      <c r="J80" s="303"/>
      <c r="K80" s="303"/>
      <c r="L80" s="304"/>
      <c r="M80" s="119"/>
      <c r="N80" s="121"/>
      <c r="O80" s="9"/>
      <c r="P80" s="49"/>
      <c r="Q80" s="10"/>
    </row>
    <row r="81" spans="1:44" ht="15.75" x14ac:dyDescent="0.25">
      <c r="G81" s="9"/>
      <c r="H81" s="9"/>
      <c r="I81" s="9"/>
      <c r="J81" s="9"/>
      <c r="K81" s="9"/>
      <c r="L81" s="9"/>
      <c r="M81" s="9"/>
      <c r="N81" s="9"/>
      <c r="O81" s="9"/>
      <c r="P81" s="10"/>
      <c r="Q81" s="10"/>
    </row>
    <row r="82" spans="1:44" ht="15.75" x14ac:dyDescent="0.25">
      <c r="A82" s="9"/>
      <c r="B82" s="9"/>
      <c r="C82" s="9"/>
      <c r="D82" s="9"/>
      <c r="E82" s="9"/>
      <c r="F82" s="9"/>
      <c r="G82" s="9"/>
      <c r="H82" s="9"/>
      <c r="I82" s="9"/>
      <c r="J82" s="9"/>
      <c r="K82" s="9"/>
      <c r="L82" s="9"/>
      <c r="M82" s="9"/>
      <c r="N82" s="9"/>
      <c r="O82" s="9"/>
      <c r="P82" s="10"/>
      <c r="Q82" s="10"/>
    </row>
    <row r="83" spans="1:44" ht="15.75" x14ac:dyDescent="0.25">
      <c r="A83" s="117"/>
      <c r="B83" s="117"/>
      <c r="C83" s="115" t="s">
        <v>428</v>
      </c>
      <c r="D83" s="9"/>
      <c r="E83" s="9"/>
      <c r="F83" s="9"/>
      <c r="G83" s="28"/>
      <c r="H83" s="28"/>
      <c r="I83" s="28"/>
      <c r="J83" s="28"/>
      <c r="K83" s="28"/>
      <c r="L83" s="305"/>
      <c r="M83" s="305"/>
      <c r="N83" s="306"/>
      <c r="P83" s="49" t="s">
        <v>158</v>
      </c>
    </row>
    <row r="84" spans="1:44" ht="15.75" x14ac:dyDescent="0.25">
      <c r="A84" s="9"/>
      <c r="B84" s="118" t="s">
        <v>159</v>
      </c>
      <c r="C84" s="9"/>
      <c r="D84" s="9"/>
      <c r="E84" s="9"/>
      <c r="F84" s="9"/>
      <c r="G84" s="307" t="s">
        <v>160</v>
      </c>
      <c r="H84" s="307"/>
      <c r="I84" s="307"/>
      <c r="J84" s="307"/>
      <c r="K84" s="307"/>
      <c r="L84" s="307"/>
      <c r="M84" s="307"/>
      <c r="N84" s="307"/>
    </row>
    <row r="85" spans="1:44" ht="29.25" customHeight="1" thickBot="1" x14ac:dyDescent="0.3">
      <c r="A85" s="9"/>
      <c r="B85" s="118"/>
      <c r="C85" s="9"/>
      <c r="D85" s="9"/>
      <c r="E85" s="9"/>
      <c r="F85" s="9"/>
      <c r="G85" s="116"/>
      <c r="H85" s="120"/>
      <c r="I85" s="120"/>
      <c r="J85" s="120"/>
      <c r="K85" s="120"/>
      <c r="L85" s="116"/>
      <c r="M85" s="120"/>
      <c r="N85" s="116"/>
    </row>
    <row r="86" spans="1:44" ht="30.75" customHeight="1" thickTop="1" x14ac:dyDescent="0.25">
      <c r="A86" s="167" t="s">
        <v>224</v>
      </c>
      <c r="B86" s="168"/>
      <c r="C86" s="168"/>
      <c r="D86" s="168"/>
      <c r="E86" s="168"/>
      <c r="F86" s="168"/>
      <c r="G86" s="168"/>
      <c r="H86" s="168"/>
      <c r="I86" s="168"/>
      <c r="J86" s="168"/>
      <c r="K86" s="168"/>
      <c r="L86" s="168"/>
      <c r="M86" s="168"/>
      <c r="N86" s="169"/>
      <c r="P86" s="308" t="s">
        <v>163</v>
      </c>
    </row>
    <row r="87" spans="1:44" ht="15.75" x14ac:dyDescent="0.25">
      <c r="A87" s="170" t="s">
        <v>161</v>
      </c>
      <c r="B87" s="171"/>
      <c r="C87" s="171"/>
      <c r="D87" s="28"/>
      <c r="E87" s="57" t="s">
        <v>162</v>
      </c>
      <c r="F87" s="28"/>
      <c r="G87" s="171"/>
      <c r="H87" s="171"/>
      <c r="I87" s="171"/>
      <c r="J87" s="171"/>
      <c r="K87" s="171"/>
      <c r="L87" s="128"/>
      <c r="M87" s="128"/>
      <c r="N87" s="172" t="s">
        <v>429</v>
      </c>
      <c r="P87" s="308"/>
    </row>
    <row r="88" spans="1:44" ht="15.75" x14ac:dyDescent="0.25">
      <c r="A88" s="170"/>
      <c r="B88" s="171"/>
      <c r="C88" s="171"/>
      <c r="D88" s="173" t="s">
        <v>164</v>
      </c>
      <c r="E88" s="18"/>
      <c r="F88" s="173" t="s">
        <v>165</v>
      </c>
      <c r="G88" s="171"/>
      <c r="H88" s="171"/>
      <c r="I88" s="171"/>
      <c r="J88" s="171"/>
      <c r="K88" s="171"/>
      <c r="L88" s="101" t="s">
        <v>159</v>
      </c>
      <c r="M88" s="101"/>
      <c r="N88" s="174"/>
    </row>
    <row r="89" spans="1:44" s="4" customFormat="1" ht="15.75" x14ac:dyDescent="0.25">
      <c r="A89" s="170" t="s">
        <v>214</v>
      </c>
      <c r="B89" s="171"/>
      <c r="C89" s="171" t="s">
        <v>215</v>
      </c>
      <c r="D89" s="171"/>
      <c r="E89" s="156"/>
      <c r="F89" s="156"/>
      <c r="G89" s="156"/>
      <c r="H89" s="156"/>
      <c r="I89" s="156"/>
      <c r="J89" s="156"/>
      <c r="K89" s="156"/>
      <c r="L89" s="156"/>
      <c r="M89" s="156"/>
      <c r="N89" s="175"/>
    </row>
    <row r="90" spans="1:44" s="5" customFormat="1" ht="16.5" thickBot="1" x14ac:dyDescent="0.3">
      <c r="A90" s="176"/>
      <c r="B90" s="177"/>
      <c r="C90" s="178"/>
      <c r="D90" s="178"/>
      <c r="E90" s="177"/>
      <c r="F90" s="177"/>
      <c r="G90" s="177"/>
      <c r="H90" s="177"/>
      <c r="I90" s="177"/>
      <c r="J90" s="177"/>
      <c r="K90" s="177"/>
      <c r="L90" s="177"/>
      <c r="M90" s="177"/>
      <c r="N90" s="179"/>
      <c r="Q90" s="4"/>
      <c r="R90" s="4"/>
      <c r="S90" s="4"/>
      <c r="T90" s="4"/>
      <c r="U90" s="4"/>
      <c r="V90" s="4"/>
      <c r="W90" s="4"/>
      <c r="X90" s="4"/>
      <c r="Y90" s="4"/>
      <c r="Z90" s="4"/>
      <c r="AA90" s="4"/>
      <c r="AB90" s="4"/>
      <c r="AC90" s="4"/>
      <c r="AD90" s="4"/>
      <c r="AE90" s="59"/>
      <c r="AF90" s="4"/>
      <c r="AG90" s="4"/>
      <c r="AH90" s="4"/>
      <c r="AI90" s="4"/>
      <c r="AJ90" s="4"/>
      <c r="AK90" s="4"/>
      <c r="AL90" s="4"/>
      <c r="AM90" s="4"/>
      <c r="AN90" s="4"/>
      <c r="AO90" s="4"/>
      <c r="AP90" s="4"/>
      <c r="AQ90" s="4"/>
      <c r="AR90" s="4"/>
    </row>
    <row r="91" spans="1:44" s="108" customFormat="1" ht="16.5" thickTop="1" x14ac:dyDescent="0.25">
      <c r="A91" s="109"/>
      <c r="B91" s="109"/>
      <c r="C91" s="110"/>
      <c r="D91" s="110"/>
      <c r="E91" s="110"/>
      <c r="F91" s="109"/>
      <c r="G91" s="109"/>
      <c r="H91" s="109"/>
      <c r="I91" s="109"/>
      <c r="J91" s="109"/>
      <c r="K91" s="109"/>
      <c r="L91" s="109"/>
      <c r="M91" s="109"/>
      <c r="N91" s="10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row>
    <row r="92" spans="1:44" s="59" customFormat="1" ht="16.5" hidden="1" thickBot="1" x14ac:dyDescent="0.3">
      <c r="A92" s="9"/>
      <c r="B92" s="9"/>
      <c r="C92" s="90"/>
      <c r="E92" s="132"/>
      <c r="F92" s="132"/>
      <c r="G92" s="132"/>
      <c r="H92" s="132"/>
      <c r="I92" s="132"/>
      <c r="J92" s="132"/>
      <c r="K92" s="132"/>
      <c r="L92" s="132"/>
      <c r="M92" s="132"/>
      <c r="N92" s="132"/>
    </row>
    <row r="93" spans="1:44" s="59" customFormat="1" ht="16.5" hidden="1" thickTop="1" x14ac:dyDescent="0.25">
      <c r="A93" s="217" t="s">
        <v>240</v>
      </c>
      <c r="B93" s="217"/>
      <c r="C93" s="217"/>
      <c r="D93" s="217"/>
      <c r="E93" s="217"/>
      <c r="F93" s="217"/>
      <c r="G93" s="217"/>
      <c r="H93" s="217"/>
      <c r="I93" s="217"/>
      <c r="J93" s="217"/>
      <c r="K93" s="217"/>
      <c r="L93" s="217"/>
      <c r="M93" s="125"/>
      <c r="N93" s="142"/>
      <c r="O93" s="143"/>
      <c r="P93" s="144" t="str">
        <f>LEFT(A93,FIND(" ",A93,1)-1)</f>
        <v>1.5.5.</v>
      </c>
      <c r="Q93" s="59">
        <f>IF(SUM(N94:N96)=0,0,1)</f>
        <v>0</v>
      </c>
    </row>
    <row r="94" spans="1:44" s="59" customFormat="1" ht="15.75" hidden="1" x14ac:dyDescent="0.25">
      <c r="A94" s="9"/>
      <c r="B94" s="9"/>
      <c r="C94" s="4" t="s">
        <v>29</v>
      </c>
      <c r="E94" s="90"/>
      <c r="F94" s="132"/>
      <c r="G94" s="132"/>
      <c r="H94" s="132"/>
      <c r="I94" s="132"/>
      <c r="J94" s="132"/>
      <c r="K94" s="132"/>
      <c r="L94" s="132"/>
      <c r="M94" s="132"/>
      <c r="N94" s="142"/>
      <c r="O94" s="143"/>
      <c r="P94" s="143" t="str">
        <f>P93</f>
        <v>1.5.5.</v>
      </c>
      <c r="Q94" s="4" t="s">
        <v>29</v>
      </c>
    </row>
    <row r="95" spans="1:44" s="59" customFormat="1" ht="15.75" hidden="1" x14ac:dyDescent="0.25">
      <c r="A95" s="9"/>
      <c r="B95" s="9"/>
      <c r="C95" s="4" t="s">
        <v>45</v>
      </c>
      <c r="E95" s="132"/>
      <c r="F95" s="132"/>
      <c r="G95" s="132"/>
      <c r="H95" s="132"/>
      <c r="I95" s="132"/>
      <c r="J95" s="132"/>
      <c r="K95" s="132"/>
      <c r="L95" s="132"/>
      <c r="M95" s="132"/>
      <c r="N95" s="142"/>
      <c r="O95" s="143"/>
      <c r="P95" s="143" t="str">
        <f>P94</f>
        <v>1.5.5.</v>
      </c>
      <c r="Q95" s="4" t="s">
        <v>45</v>
      </c>
    </row>
    <row r="96" spans="1:44" s="59" customFormat="1" ht="16.5" hidden="1" thickBot="1" x14ac:dyDescent="0.3">
      <c r="A96" s="9"/>
      <c r="B96" s="9"/>
      <c r="C96" s="4" t="s">
        <v>56</v>
      </c>
      <c r="E96" s="132"/>
      <c r="F96" s="132"/>
      <c r="G96" s="132"/>
      <c r="H96" s="132"/>
      <c r="I96" s="132"/>
      <c r="J96" s="132"/>
      <c r="K96" s="132"/>
      <c r="L96" s="132"/>
      <c r="M96" s="132"/>
      <c r="N96" s="142"/>
      <c r="O96" s="143"/>
      <c r="P96" s="143" t="str">
        <f>P95</f>
        <v>1.5.5.</v>
      </c>
      <c r="Q96" s="4" t="s">
        <v>56</v>
      </c>
    </row>
    <row r="97" spans="1:17" s="59" customFormat="1" ht="16.5" hidden="1" thickTop="1" x14ac:dyDescent="0.25">
      <c r="A97" s="217" t="s">
        <v>243</v>
      </c>
      <c r="B97" s="217"/>
      <c r="C97" s="217"/>
      <c r="D97" s="217"/>
      <c r="E97" s="217"/>
      <c r="F97" s="217"/>
      <c r="G97" s="217"/>
      <c r="H97" s="217"/>
      <c r="I97" s="217"/>
      <c r="J97" s="217"/>
      <c r="K97" s="217"/>
      <c r="L97" s="217"/>
      <c r="M97" s="125"/>
      <c r="N97" s="142"/>
      <c r="O97" s="143"/>
      <c r="P97" s="144" t="str">
        <f>LEFT(A97,FIND(" ",A97,1)-1)</f>
        <v>2.3.1.</v>
      </c>
      <c r="Q97" s="59">
        <f>IF(SUM(N98:N100)=0,0,1)</f>
        <v>1</v>
      </c>
    </row>
    <row r="98" spans="1:17" s="59" customFormat="1" ht="15.75" hidden="1" x14ac:dyDescent="0.25">
      <c r="A98" s="9"/>
      <c r="B98" s="9"/>
      <c r="C98" s="4" t="s">
        <v>29</v>
      </c>
      <c r="E98" s="132"/>
      <c r="F98" s="132"/>
      <c r="G98" s="132"/>
      <c r="H98" s="132"/>
      <c r="I98" s="132"/>
      <c r="J98" s="132"/>
      <c r="K98" s="132"/>
      <c r="L98" s="132"/>
      <c r="M98" s="132"/>
      <c r="N98" s="142">
        <v>1</v>
      </c>
      <c r="O98" s="143"/>
      <c r="P98" s="143" t="str">
        <f>P97</f>
        <v>2.3.1.</v>
      </c>
      <c r="Q98" s="4" t="s">
        <v>29</v>
      </c>
    </row>
    <row r="99" spans="1:17" s="59" customFormat="1" ht="15.75" hidden="1" x14ac:dyDescent="0.25">
      <c r="C99" s="4" t="s">
        <v>45</v>
      </c>
      <c r="N99" s="142">
        <v>4</v>
      </c>
      <c r="O99" s="143"/>
      <c r="P99" s="143" t="str">
        <f>P98</f>
        <v>2.3.1.</v>
      </c>
      <c r="Q99" s="4" t="s">
        <v>45</v>
      </c>
    </row>
    <row r="100" spans="1:17" s="59" customFormat="1" ht="16.5" hidden="1" thickBot="1" x14ac:dyDescent="0.3">
      <c r="C100" s="4" t="s">
        <v>56</v>
      </c>
      <c r="N100" s="142"/>
      <c r="O100" s="143"/>
      <c r="P100" s="143" t="str">
        <f>P99</f>
        <v>2.3.1.</v>
      </c>
      <c r="Q100" s="4" t="s">
        <v>56</v>
      </c>
    </row>
    <row r="101" spans="1:17" s="59" customFormat="1" ht="16.5" hidden="1" thickTop="1" x14ac:dyDescent="0.25">
      <c r="A101" s="217" t="s">
        <v>245</v>
      </c>
      <c r="B101" s="217"/>
      <c r="C101" s="217"/>
      <c r="D101" s="217"/>
      <c r="E101" s="217"/>
      <c r="F101" s="217"/>
      <c r="G101" s="217"/>
      <c r="H101" s="217"/>
      <c r="I101" s="217"/>
      <c r="J101" s="217"/>
      <c r="K101" s="217"/>
      <c r="L101" s="217"/>
      <c r="M101" s="125"/>
      <c r="N101" s="142"/>
      <c r="O101" s="143"/>
      <c r="P101" s="144" t="str">
        <f>LEFT(A101,FIND(" ",A101,1)-1)</f>
        <v>2.7.1.</v>
      </c>
      <c r="Q101" s="59">
        <f>IF(SUM(N102:N104)=0,0,1)</f>
        <v>1</v>
      </c>
    </row>
    <row r="102" spans="1:17" s="59" customFormat="1" ht="15.75" hidden="1" x14ac:dyDescent="0.25">
      <c r="C102" s="4" t="s">
        <v>29</v>
      </c>
      <c r="N102" s="142"/>
      <c r="O102" s="143"/>
      <c r="P102" s="143" t="str">
        <f>P101</f>
        <v>2.7.1.</v>
      </c>
      <c r="Q102" s="4" t="s">
        <v>29</v>
      </c>
    </row>
    <row r="103" spans="1:17" s="59" customFormat="1" ht="15.75" hidden="1" x14ac:dyDescent="0.25">
      <c r="C103" s="4" t="s">
        <v>45</v>
      </c>
      <c r="N103" s="142">
        <v>2</v>
      </c>
      <c r="O103" s="143"/>
      <c r="P103" s="143" t="str">
        <f>P102</f>
        <v>2.7.1.</v>
      </c>
      <c r="Q103" s="4" t="s">
        <v>45</v>
      </c>
    </row>
    <row r="104" spans="1:17" s="59" customFormat="1" ht="16.5" hidden="1" thickBot="1" x14ac:dyDescent="0.3">
      <c r="C104" s="4" t="s">
        <v>56</v>
      </c>
      <c r="N104" s="142"/>
      <c r="O104" s="143"/>
      <c r="P104" s="143" t="str">
        <f>P103</f>
        <v>2.7.1.</v>
      </c>
      <c r="Q104" s="4" t="s">
        <v>56</v>
      </c>
    </row>
    <row r="105" spans="1:17" s="59" customFormat="1" ht="16.5" hidden="1" thickTop="1" x14ac:dyDescent="0.25">
      <c r="A105" s="217" t="s">
        <v>247</v>
      </c>
      <c r="B105" s="217"/>
      <c r="C105" s="217"/>
      <c r="D105" s="217"/>
      <c r="E105" s="217"/>
      <c r="F105" s="217"/>
      <c r="G105" s="217"/>
      <c r="H105" s="217"/>
      <c r="I105" s="217"/>
      <c r="J105" s="217"/>
      <c r="K105" s="217"/>
      <c r="L105" s="217"/>
      <c r="M105" s="125"/>
      <c r="N105" s="142"/>
      <c r="O105" s="143"/>
      <c r="P105" s="144" t="str">
        <f>LEFT(A105,FIND(" ",A105,1)-1)</f>
        <v>4.1.3.</v>
      </c>
      <c r="Q105" s="59">
        <f>IF(SUM(N106:N108)=0,0,1)</f>
        <v>1</v>
      </c>
    </row>
    <row r="106" spans="1:17" s="59" customFormat="1" ht="15.75" hidden="1" x14ac:dyDescent="0.25">
      <c r="A106" s="9"/>
      <c r="B106" s="9"/>
      <c r="C106" s="4" t="s">
        <v>29</v>
      </c>
      <c r="E106" s="132"/>
      <c r="F106" s="132"/>
      <c r="G106" s="132"/>
      <c r="H106" s="132"/>
      <c r="I106" s="132"/>
      <c r="J106" s="132"/>
      <c r="K106" s="132"/>
      <c r="L106" s="132"/>
      <c r="M106" s="132"/>
      <c r="N106" s="142"/>
      <c r="O106" s="143"/>
      <c r="P106" s="143" t="str">
        <f>P105</f>
        <v>4.1.3.</v>
      </c>
      <c r="Q106" s="4" t="s">
        <v>29</v>
      </c>
    </row>
    <row r="107" spans="1:17" s="59" customFormat="1" ht="15.75" hidden="1" x14ac:dyDescent="0.25">
      <c r="A107" s="9"/>
      <c r="B107" s="9"/>
      <c r="C107" s="4" t="s">
        <v>45</v>
      </c>
      <c r="E107" s="132"/>
      <c r="F107" s="132"/>
      <c r="G107" s="132"/>
      <c r="H107" s="132"/>
      <c r="I107" s="132"/>
      <c r="J107" s="132"/>
      <c r="K107" s="132"/>
      <c r="L107" s="132"/>
      <c r="M107" s="132"/>
      <c r="N107" s="142">
        <v>3</v>
      </c>
      <c r="O107" s="143"/>
      <c r="P107" s="143" t="str">
        <f>P106</f>
        <v>4.1.3.</v>
      </c>
      <c r="Q107" s="4" t="s">
        <v>45</v>
      </c>
    </row>
    <row r="108" spans="1:17" s="59" customFormat="1" ht="16.5" hidden="1" thickBot="1" x14ac:dyDescent="0.3">
      <c r="C108" s="4" t="s">
        <v>56</v>
      </c>
      <c r="N108" s="142"/>
      <c r="O108" s="143"/>
      <c r="P108" s="143" t="str">
        <f>P107</f>
        <v>4.1.3.</v>
      </c>
      <c r="Q108" s="4" t="s">
        <v>56</v>
      </c>
    </row>
    <row r="109" spans="1:17" s="59" customFormat="1" ht="16.5" hidden="1" thickTop="1" x14ac:dyDescent="0.25">
      <c r="A109" s="217" t="s">
        <v>248</v>
      </c>
      <c r="B109" s="217"/>
      <c r="C109" s="217"/>
      <c r="D109" s="217"/>
      <c r="E109" s="217"/>
      <c r="F109" s="217"/>
      <c r="G109" s="217"/>
      <c r="H109" s="217"/>
      <c r="I109" s="217"/>
      <c r="J109" s="217"/>
      <c r="K109" s="217"/>
      <c r="L109" s="217"/>
      <c r="M109" s="125"/>
      <c r="N109" s="142"/>
      <c r="O109" s="143"/>
      <c r="P109" s="144" t="str">
        <f>LEFT(A109,FIND(" ",A109,1)-1)</f>
        <v>4.2.1.</v>
      </c>
      <c r="Q109" s="59">
        <f>IF(SUM(N110:N112)=0,0,1)</f>
        <v>0</v>
      </c>
    </row>
    <row r="110" spans="1:17" s="59" customFormat="1" ht="15.75" hidden="1" x14ac:dyDescent="0.25">
      <c r="A110" s="9"/>
      <c r="B110" s="9"/>
      <c r="C110" s="4" t="s">
        <v>29</v>
      </c>
      <c r="E110" s="132"/>
      <c r="F110" s="132"/>
      <c r="G110" s="132"/>
      <c r="H110" s="132"/>
      <c r="I110" s="132"/>
      <c r="J110" s="132"/>
      <c r="K110" s="132"/>
      <c r="L110" s="132"/>
      <c r="M110" s="132"/>
      <c r="N110" s="142"/>
      <c r="O110" s="143"/>
      <c r="P110" s="143" t="str">
        <f>P109</f>
        <v>4.2.1.</v>
      </c>
      <c r="Q110" s="4" t="s">
        <v>29</v>
      </c>
    </row>
    <row r="111" spans="1:17" s="59" customFormat="1" ht="15.75" hidden="1" x14ac:dyDescent="0.25">
      <c r="A111" s="9"/>
      <c r="B111" s="9"/>
      <c r="C111" s="4" t="s">
        <v>45</v>
      </c>
      <c r="E111" s="132"/>
      <c r="F111" s="132"/>
      <c r="G111" s="132"/>
      <c r="H111" s="132"/>
      <c r="I111" s="132"/>
      <c r="J111" s="132"/>
      <c r="K111" s="132"/>
      <c r="L111" s="132"/>
      <c r="M111" s="132"/>
      <c r="N111" s="142"/>
      <c r="O111" s="143"/>
      <c r="P111" s="143" t="str">
        <f>P110</f>
        <v>4.2.1.</v>
      </c>
      <c r="Q111" s="4" t="s">
        <v>45</v>
      </c>
    </row>
    <row r="112" spans="1:17" s="59" customFormat="1" ht="15.75" hidden="1" x14ac:dyDescent="0.25">
      <c r="A112" s="9"/>
      <c r="B112" s="9"/>
      <c r="C112" s="4" t="s">
        <v>56</v>
      </c>
      <c r="N112" s="142"/>
      <c r="O112" s="143"/>
      <c r="P112" s="143" t="str">
        <f>P111</f>
        <v>4.2.1.</v>
      </c>
      <c r="Q112" s="4" t="s">
        <v>56</v>
      </c>
    </row>
    <row r="113" spans="1:31" s="59" customFormat="1" ht="15.75" hidden="1" x14ac:dyDescent="0.25">
      <c r="A113" s="9"/>
      <c r="B113" s="9"/>
      <c r="C113" s="90"/>
      <c r="D113" s="90"/>
      <c r="E113" s="132"/>
      <c r="F113" s="132"/>
      <c r="G113" s="132"/>
      <c r="H113" s="132"/>
      <c r="I113" s="132"/>
      <c r="J113" s="132"/>
      <c r="K113" s="132"/>
      <c r="L113" s="132"/>
      <c r="M113" s="132"/>
      <c r="N113" s="132"/>
    </row>
    <row r="114" spans="1:31" s="59" customFormat="1" ht="15.75" hidden="1" x14ac:dyDescent="0.25">
      <c r="A114" s="9"/>
      <c r="B114" s="9"/>
      <c r="C114" s="90"/>
      <c r="D114" s="90"/>
      <c r="E114" s="132"/>
      <c r="F114" s="132"/>
      <c r="G114" s="132"/>
      <c r="H114" s="132"/>
      <c r="I114" s="132"/>
      <c r="J114" s="132"/>
      <c r="K114" s="132"/>
      <c r="L114" s="132"/>
      <c r="M114" s="132"/>
    </row>
    <row r="115" spans="1:31" s="59" customFormat="1" ht="15.75" hidden="1" x14ac:dyDescent="0.25">
      <c r="A115" s="40">
        <v>1</v>
      </c>
      <c r="B115" s="132" t="str">
        <f>INDEX(N93:P112,MATCH(1,N93:N112,0),3)</f>
        <v>2.3.1.</v>
      </c>
      <c r="C115" s="145" t="str">
        <f>INDEX($N$93:$Q$112,MATCH($A115,$N$93:$N$112,0),4)</f>
        <v>в пределах целевой квоты</v>
      </c>
      <c r="D115" s="59" t="str">
        <f t="shared" ref="D115:E118" si="0">IF(ISNA(B115),"-",B115)</f>
        <v>2.3.1.</v>
      </c>
      <c r="E115" s="59" t="str">
        <f t="shared" si="0"/>
        <v>в пределах целевой квоты</v>
      </c>
      <c r="F115" s="132"/>
      <c r="G115" s="132"/>
      <c r="H115" s="132"/>
      <c r="I115" s="132"/>
      <c r="J115" s="132"/>
      <c r="K115" s="132"/>
      <c r="L115" s="132"/>
      <c r="M115" s="132"/>
      <c r="N115" s="132"/>
    </row>
    <row r="116" spans="1:31" s="59" customFormat="1" ht="15.75" hidden="1" x14ac:dyDescent="0.25">
      <c r="A116" s="40">
        <v>2</v>
      </c>
      <c r="B116" s="9" t="str">
        <f>INDEX(N93:P112,MATCH(2,N93:N112,0),3)</f>
        <v>2.7.1.</v>
      </c>
      <c r="C116" s="145" t="str">
        <f>INDEX($N$93:$Q$112,MATCH($A116,$N$93:$N$112,0),4)</f>
        <v>в рамках контрольных цифр приема</v>
      </c>
      <c r="D116" s="59" t="str">
        <f t="shared" si="0"/>
        <v>2.7.1.</v>
      </c>
      <c r="E116" s="59" t="str">
        <f t="shared" si="0"/>
        <v>в рамках контрольных цифр приема</v>
      </c>
      <c r="F116" s="132"/>
      <c r="G116" s="132"/>
      <c r="H116" s="132"/>
      <c r="I116" s="132"/>
      <c r="J116" s="132"/>
      <c r="K116" s="132"/>
      <c r="L116" s="132"/>
      <c r="M116" s="132"/>
      <c r="N116" s="132"/>
    </row>
    <row r="117" spans="1:31" s="59" customFormat="1" ht="15.75" hidden="1" x14ac:dyDescent="0.25">
      <c r="A117" s="141">
        <v>3</v>
      </c>
      <c r="B117" s="132" t="str">
        <f>INDEX(N93:P112,MATCH(3,N93:N112,0),3)</f>
        <v>4.1.3.</v>
      </c>
      <c r="C117" s="145" t="str">
        <f>INDEX($N$93:$Q$112,MATCH($A117,$N$93:$N$112,0),4)</f>
        <v>в рамках контрольных цифр приема</v>
      </c>
      <c r="D117" s="59" t="str">
        <f t="shared" si="0"/>
        <v>4.1.3.</v>
      </c>
      <c r="E117" s="59" t="str">
        <f t="shared" si="0"/>
        <v>в рамках контрольных цифр приема</v>
      </c>
    </row>
    <row r="118" spans="1:31" s="59" customFormat="1" ht="15.75" hidden="1" x14ac:dyDescent="0.25">
      <c r="A118" s="141">
        <v>4</v>
      </c>
      <c r="B118" s="132" t="str">
        <f>INDEX(N93:P112,MATCH(4,N93:N112,0),3)</f>
        <v>2.3.1.</v>
      </c>
      <c r="C118" s="145" t="str">
        <f>INDEX($N$93:$Q$112,MATCH($A118,$N$93:$N$112,0),4)</f>
        <v>в рамках контрольных цифр приема</v>
      </c>
      <c r="D118" s="59" t="str">
        <f t="shared" si="0"/>
        <v>2.3.1.</v>
      </c>
      <c r="E118" s="59" t="str">
        <f t="shared" si="0"/>
        <v>в рамках контрольных цифр приема</v>
      </c>
    </row>
    <row r="119" spans="1:31" s="59" customFormat="1" ht="15.75" hidden="1" x14ac:dyDescent="0.25">
      <c r="A119" s="141">
        <v>5</v>
      </c>
      <c r="B119" s="132" t="e">
        <f>INDEX(N93:P112,MATCH(5,N93:N112,0),3)</f>
        <v>#N/A</v>
      </c>
      <c r="C119" s="145" t="e">
        <f>INDEX($N$93:$Q$112,MATCH($A119,$N$93:$N$112,0),4)</f>
        <v>#N/A</v>
      </c>
      <c r="D119" s="59" t="str">
        <f>IF(ISNA(B119),"-",B119)</f>
        <v>-</v>
      </c>
      <c r="E119" s="59" t="str">
        <f>IF(ISNA(C119),"-",C119)</f>
        <v>-</v>
      </c>
    </row>
    <row r="120" spans="1:31" s="59" customFormat="1" ht="15.75" hidden="1" x14ac:dyDescent="0.25">
      <c r="A120" s="141"/>
      <c r="B120" s="132"/>
    </row>
    <row r="121" spans="1:31" s="59" customFormat="1" ht="15.75" hidden="1" x14ac:dyDescent="0.25">
      <c r="A121" s="135"/>
      <c r="B121" s="132"/>
    </row>
    <row r="122" spans="1:31" s="59" customFormat="1" ht="15.75" hidden="1" x14ac:dyDescent="0.25">
      <c r="A122" s="134"/>
      <c r="C122" s="59" t="str">
        <f>IF(B122=0,"",B122)</f>
        <v/>
      </c>
    </row>
    <row r="123" spans="1:31" s="59" customFormat="1" ht="15.75" hidden="1" x14ac:dyDescent="0.25">
      <c r="A123" s="134"/>
      <c r="C123" s="59" t="s">
        <v>295</v>
      </c>
      <c r="G123" s="59" t="str">
        <f>P93</f>
        <v>1.5.5.</v>
      </c>
      <c r="L123" s="59">
        <f>Q93</f>
        <v>0</v>
      </c>
      <c r="N123" s="59" t="str">
        <f>IF(L123=0," - ",LOOKUP(G123,$C$139:$C$163,$B$139:$B$163))</f>
        <v xml:space="preserve"> - </v>
      </c>
    </row>
    <row r="124" spans="1:31" s="59" customFormat="1" ht="15.75" hidden="1" x14ac:dyDescent="0.25">
      <c r="A124" s="134" t="s">
        <v>296</v>
      </c>
      <c r="C124" s="59" t="str">
        <f t="array" ref="C124">IFERROR(INDEX(A124:A128,MATCH(0,COUNTIF(C123:$C$123,A124:A128)+IF(COUNTIF(A124:A128,A124:A128)&gt;1,0,1),0)),"")</f>
        <v>rjkz</v>
      </c>
      <c r="F124" s="134">
        <f>N132</f>
        <v>0</v>
      </c>
      <c r="G124" s="59" t="str">
        <f>P97</f>
        <v>2.3.1.</v>
      </c>
      <c r="L124" s="59">
        <f>Q97</f>
        <v>1</v>
      </c>
      <c r="N124" s="59" t="str">
        <f>IF(L124=0," - ",LOOKUP(G124,$C$139:$C$163,$B$139:$B$163))</f>
        <v>Информатика и вычислительная техника</v>
      </c>
    </row>
    <row r="125" spans="1:31" s="59" customFormat="1" ht="15.75" hidden="1" x14ac:dyDescent="0.25">
      <c r="A125" s="134" t="s">
        <v>296</v>
      </c>
      <c r="C125" s="59" t="str">
        <f t="array" ref="C125">IFERROR(INDEX(A125:A129,MATCH(0,COUNTIF(C$123:$C124,A125:A129)+IF(COUNTIF(A125:A129,A125:A129)&gt;1,0,1),0)),"")</f>
        <v>vbif</v>
      </c>
      <c r="D125" s="4"/>
      <c r="E125" s="4"/>
      <c r="F125" s="134">
        <f>O132</f>
        <v>0</v>
      </c>
      <c r="G125" s="4" t="str">
        <f>P101</f>
        <v>2.7.1.</v>
      </c>
      <c r="H125" s="4"/>
      <c r="I125" s="4"/>
      <c r="J125" s="4"/>
      <c r="K125" s="4"/>
      <c r="L125" s="4">
        <f>Q101</f>
        <v>1</v>
      </c>
      <c r="M125" s="4"/>
      <c r="N125" s="59" t="str">
        <f>IF(L125=0," - ",LOOKUP(G125,$C$139:$C$163,$B$139:$B$163))</f>
        <v>Технология продуктов питания</v>
      </c>
      <c r="AE125" s="4"/>
    </row>
    <row r="126" spans="1:31" s="4" customFormat="1" ht="15.75" hidden="1" x14ac:dyDescent="0.25">
      <c r="A126" s="134" t="s">
        <v>297</v>
      </c>
      <c r="B126" s="59"/>
      <c r="C126" s="59" t="str">
        <f t="array" ref="C126">IFERROR(INDEX(A126:A130,MATCH(0,COUNTIF(C$123:$C125,A126:A130)+IF(COUNTIF(A126:A130,A126:A130)&gt;1,0,1),0)),"")</f>
        <v/>
      </c>
      <c r="F126" s="134">
        <f>P132</f>
        <v>0</v>
      </c>
      <c r="G126" s="4" t="str">
        <f>P105</f>
        <v>4.1.3.</v>
      </c>
      <c r="L126" s="4">
        <f>Q105</f>
        <v>1</v>
      </c>
      <c r="N126" s="59" t="str">
        <f>IF(L126=0," - ",LOOKUP(G126,$C$139:$C$163,$B$139:$B$163))</f>
        <v>Агрохимия, агропочвоведение, защита и карантин растений</v>
      </c>
    </row>
    <row r="127" spans="1:31" s="4" customFormat="1" ht="15.75" hidden="1" x14ac:dyDescent="0.25">
      <c r="A127" s="134" t="s">
        <v>297</v>
      </c>
      <c r="B127" s="59"/>
      <c r="C127" s="59" t="str">
        <f t="array" ref="C127">IFERROR(INDEX(A127:A131,MATCH(0,COUNTIF(C$123:$C126,A127:A131)+IF(COUNTIF(A127:A131,A127:A131)&gt;1,0,1),0)),"")</f>
        <v/>
      </c>
      <c r="F127" s="134">
        <f>Q132</f>
        <v>0</v>
      </c>
      <c r="G127" s="4" t="str">
        <f>P109</f>
        <v>4.2.1.</v>
      </c>
      <c r="L127" s="4">
        <f>Q109</f>
        <v>0</v>
      </c>
      <c r="N127" s="59" t="str">
        <f>IF(L127=0," - ",LOOKUP(G127,$C$139:$C$163,$B$139:$B$163))</f>
        <v xml:space="preserve"> - </v>
      </c>
    </row>
    <row r="128" spans="1:31" s="4" customFormat="1" ht="15.75" hidden="1" x14ac:dyDescent="0.25">
      <c r="A128" s="134" t="s">
        <v>297</v>
      </c>
      <c r="C128" s="59" t="str">
        <f t="array" ref="C128">IFERROR(INDEX(A128:A132,MATCH(0,COUNTIF(C$123:$C127,A128:A132)+IF(COUNTIF(A128:A132,A128:A132)&gt;1,0,1),0)),"")</f>
        <v/>
      </c>
      <c r="F128" s="134">
        <f>R132</f>
        <v>0</v>
      </c>
    </row>
    <row r="129" spans="1:12" s="4" customFormat="1" ht="15.75" hidden="1" x14ac:dyDescent="0.25">
      <c r="A129" s="141"/>
    </row>
    <row r="130" spans="1:12" s="4" customFormat="1" hidden="1" x14ac:dyDescent="0.25"/>
    <row r="131" spans="1:12" s="4" customFormat="1" hidden="1" x14ac:dyDescent="0.25">
      <c r="D131" s="4" t="s">
        <v>287</v>
      </c>
      <c r="E131" s="4" t="s">
        <v>288</v>
      </c>
      <c r="F131" s="4" t="s">
        <v>289</v>
      </c>
      <c r="G131" s="4" t="s">
        <v>290</v>
      </c>
      <c r="L131" s="4" t="s">
        <v>291</v>
      </c>
    </row>
    <row r="132" spans="1:12" s="4" customFormat="1" hidden="1" x14ac:dyDescent="0.25">
      <c r="D132" s="4">
        <f>O29</f>
        <v>0</v>
      </c>
      <c r="E132" s="4">
        <f>O31</f>
        <v>0</v>
      </c>
      <c r="F132" s="4">
        <f>O33</f>
        <v>0</v>
      </c>
      <c r="G132" s="4">
        <f>O35</f>
        <v>0</v>
      </c>
      <c r="L132" s="4">
        <f>O37</f>
        <v>0</v>
      </c>
    </row>
    <row r="133" spans="1:12" s="4" customFormat="1" hidden="1" x14ac:dyDescent="0.25">
      <c r="A133" s="4" t="s">
        <v>29</v>
      </c>
      <c r="D133" s="4" t="e">
        <f>LOOKUP(D132,$C$139:$C$163,$F$139:$F$163)</f>
        <v>#N/A</v>
      </c>
      <c r="E133" s="4" t="e">
        <f t="shared" ref="E133:L133" si="1">LOOKUP(E132,$C$139:$C$163,$F$139:$F$163)</f>
        <v>#N/A</v>
      </c>
      <c r="F133" s="4" t="e">
        <f t="shared" si="1"/>
        <v>#N/A</v>
      </c>
      <c r="G133" s="4" t="e">
        <f t="shared" si="1"/>
        <v>#N/A</v>
      </c>
      <c r="L133" s="4" t="e">
        <f t="shared" si="1"/>
        <v>#N/A</v>
      </c>
    </row>
    <row r="134" spans="1:12" s="4" customFormat="1" hidden="1" x14ac:dyDescent="0.25">
      <c r="A134" s="4" t="s">
        <v>45</v>
      </c>
      <c r="D134" s="4" t="e">
        <f>LOOKUP(D132,$C$139:$C$163,$G$139:$G$163)</f>
        <v>#N/A</v>
      </c>
      <c r="E134" s="4" t="e">
        <f t="shared" ref="E134:L134" si="2">LOOKUP(E132,$C$139:$C$163,$G$139:$G$163)</f>
        <v>#N/A</v>
      </c>
      <c r="F134" s="4" t="e">
        <f t="shared" si="2"/>
        <v>#N/A</v>
      </c>
      <c r="G134" s="4" t="e">
        <f t="shared" si="2"/>
        <v>#N/A</v>
      </c>
      <c r="L134" s="4" t="e">
        <f t="shared" si="2"/>
        <v>#N/A</v>
      </c>
    </row>
    <row r="135" spans="1:12" s="4" customFormat="1" hidden="1" x14ac:dyDescent="0.25">
      <c r="A135" s="4" t="s">
        <v>56</v>
      </c>
      <c r="D135" s="4" t="e">
        <f>LOOKUP(D132,$C$139:$C$163,$L$139:$L$163)</f>
        <v>#N/A</v>
      </c>
      <c r="E135" s="4" t="e">
        <f>LOOKUP(E132,$C$139:$C$163,$L$139:$L$163)</f>
        <v>#N/A</v>
      </c>
      <c r="F135" s="4" t="e">
        <f>LOOKUP(F132,$C$139:$C$163,$L$139:$L$163)</f>
        <v>#N/A</v>
      </c>
      <c r="G135" s="4" t="e">
        <f>LOOKUP(G132,$C$139:$C$163,$L$139:$L$163)</f>
        <v>#N/A</v>
      </c>
      <c r="L135" s="4" t="e">
        <f>LOOKUP(L132,$C$139:$C$163,$L$139:$L$163)</f>
        <v>#N/A</v>
      </c>
    </row>
    <row r="136" spans="1:12" s="4" customFormat="1" hidden="1" x14ac:dyDescent="0.25"/>
    <row r="137" spans="1:12" s="4" customFormat="1" hidden="1" x14ac:dyDescent="0.25"/>
    <row r="138" spans="1:12" s="4" customFormat="1" hidden="1" x14ac:dyDescent="0.25">
      <c r="F138" s="4" t="s">
        <v>29</v>
      </c>
      <c r="G138" s="4" t="s">
        <v>45</v>
      </c>
      <c r="L138" s="4" t="s">
        <v>56</v>
      </c>
    </row>
    <row r="139" spans="1:12" s="4" customFormat="1" ht="15.75" hidden="1" x14ac:dyDescent="0.25">
      <c r="A139" s="9" t="s">
        <v>241</v>
      </c>
      <c r="B139" s="9" t="s">
        <v>168</v>
      </c>
      <c r="C139" s="4" t="str">
        <f>LEFT(A139,FIND(" ",A139,1)-1)</f>
        <v>1.5.15.</v>
      </c>
      <c r="F139" s="4" t="s">
        <v>175</v>
      </c>
      <c r="G139" s="4" t="s">
        <v>175</v>
      </c>
      <c r="L139" s="4" t="s">
        <v>175</v>
      </c>
    </row>
    <row r="140" spans="1:12" s="4" customFormat="1" ht="15.75" hidden="1" x14ac:dyDescent="0.25">
      <c r="A140" s="9" t="s">
        <v>240</v>
      </c>
      <c r="B140" s="9" t="s">
        <v>265</v>
      </c>
      <c r="C140" s="4" t="str">
        <f t="shared" ref="C140:C163" si="3">LEFT(A140,FIND(" ",A140,1)-1)</f>
        <v>1.5.5.</v>
      </c>
      <c r="F140" s="4" t="s">
        <v>174</v>
      </c>
      <c r="G140" s="4" t="s">
        <v>174</v>
      </c>
      <c r="L140" s="4" t="s">
        <v>175</v>
      </c>
    </row>
    <row r="141" spans="1:12" s="4" customFormat="1" ht="15.75" hidden="1" x14ac:dyDescent="0.25">
      <c r="A141" s="9" t="s">
        <v>242</v>
      </c>
      <c r="B141" s="9" t="s">
        <v>266</v>
      </c>
      <c r="C141" s="4" t="str">
        <f t="shared" si="3"/>
        <v>1.6.15.</v>
      </c>
      <c r="F141" s="4" t="s">
        <v>175</v>
      </c>
      <c r="G141" s="4" t="s">
        <v>175</v>
      </c>
      <c r="L141" s="4" t="s">
        <v>175</v>
      </c>
    </row>
    <row r="142" spans="1:12" s="4" customFormat="1" ht="15.75" hidden="1" x14ac:dyDescent="0.25">
      <c r="A142" s="9" t="s">
        <v>243</v>
      </c>
      <c r="B142" s="9" t="s">
        <v>170</v>
      </c>
      <c r="C142" s="4" t="str">
        <f t="shared" si="3"/>
        <v>2.3.1.</v>
      </c>
      <c r="F142" s="4" t="s">
        <v>175</v>
      </c>
      <c r="G142" s="4" t="s">
        <v>175</v>
      </c>
      <c r="L142" s="4" t="s">
        <v>175</v>
      </c>
    </row>
    <row r="143" spans="1:12" s="4" customFormat="1" ht="15.75" hidden="1" x14ac:dyDescent="0.25">
      <c r="A143" s="9" t="s">
        <v>244</v>
      </c>
      <c r="B143" s="9" t="s">
        <v>170</v>
      </c>
      <c r="C143" s="4" t="str">
        <f t="shared" si="3"/>
        <v>2.3.4.</v>
      </c>
      <c r="F143" s="4" t="s">
        <v>175</v>
      </c>
      <c r="G143" s="4" t="s">
        <v>175</v>
      </c>
      <c r="L143" s="4" t="s">
        <v>175</v>
      </c>
    </row>
    <row r="144" spans="1:12" s="4" customFormat="1" ht="15.75" hidden="1" x14ac:dyDescent="0.25">
      <c r="A144" s="9" t="s">
        <v>245</v>
      </c>
      <c r="B144" s="9" t="s">
        <v>267</v>
      </c>
      <c r="C144" s="4" t="str">
        <f t="shared" si="3"/>
        <v>2.7.1.</v>
      </c>
      <c r="F144" s="4" t="s">
        <v>175</v>
      </c>
      <c r="G144" s="4" t="s">
        <v>175</v>
      </c>
      <c r="L144" s="4" t="s">
        <v>175</v>
      </c>
    </row>
    <row r="145" spans="1:31" s="4" customFormat="1" ht="15.75" hidden="1" x14ac:dyDescent="0.25">
      <c r="A145" s="9" t="s">
        <v>246</v>
      </c>
      <c r="B145" s="9" t="s">
        <v>268</v>
      </c>
      <c r="C145" s="4" t="str">
        <f t="shared" si="3"/>
        <v>4.1.1.</v>
      </c>
      <c r="F145" s="4" t="s">
        <v>175</v>
      </c>
      <c r="G145" s="4" t="s">
        <v>175</v>
      </c>
      <c r="L145" s="4" t="s">
        <v>175</v>
      </c>
    </row>
    <row r="146" spans="1:31" s="4" customFormat="1" ht="15.75" hidden="1" x14ac:dyDescent="0.25">
      <c r="A146" s="9" t="s">
        <v>247</v>
      </c>
      <c r="B146" s="9" t="s">
        <v>269</v>
      </c>
      <c r="C146" s="4" t="str">
        <f t="shared" si="3"/>
        <v>4.1.3.</v>
      </c>
      <c r="F146" s="4" t="s">
        <v>175</v>
      </c>
      <c r="G146" s="4" t="s">
        <v>175</v>
      </c>
      <c r="L146" s="4" t="s">
        <v>175</v>
      </c>
    </row>
    <row r="147" spans="1:31" s="4" customFormat="1" ht="15.75" hidden="1" x14ac:dyDescent="0.25">
      <c r="A147" s="9" t="s">
        <v>248</v>
      </c>
      <c r="B147" s="9" t="s">
        <v>270</v>
      </c>
      <c r="C147" s="4" t="str">
        <f t="shared" si="3"/>
        <v>4.2.1.</v>
      </c>
      <c r="F147" s="4" t="s">
        <v>175</v>
      </c>
      <c r="G147" s="4" t="s">
        <v>175</v>
      </c>
      <c r="L147" s="4" t="s">
        <v>175</v>
      </c>
    </row>
    <row r="148" spans="1:31" s="4" customFormat="1" ht="15.75" hidden="1" x14ac:dyDescent="0.25">
      <c r="A148" s="9" t="s">
        <v>249</v>
      </c>
      <c r="B148" s="9" t="s">
        <v>270</v>
      </c>
      <c r="C148" s="4" t="str">
        <f t="shared" si="3"/>
        <v>4.2.2.</v>
      </c>
      <c r="F148" s="4" t="s">
        <v>174</v>
      </c>
      <c r="G148" s="4" t="s">
        <v>174</v>
      </c>
      <c r="L148" s="4" t="s">
        <v>175</v>
      </c>
    </row>
    <row r="149" spans="1:31" s="4" customFormat="1" ht="15.75" hidden="1" x14ac:dyDescent="0.25">
      <c r="A149" s="9" t="s">
        <v>250</v>
      </c>
      <c r="B149" s="9" t="s">
        <v>270</v>
      </c>
      <c r="C149" s="4" t="str">
        <f t="shared" si="3"/>
        <v>4.2.3.</v>
      </c>
      <c r="F149" s="4" t="s">
        <v>174</v>
      </c>
      <c r="G149" s="4" t="s">
        <v>174</v>
      </c>
      <c r="L149" s="4" t="s">
        <v>175</v>
      </c>
    </row>
    <row r="150" spans="1:31" s="4" customFormat="1" ht="15.75" hidden="1" x14ac:dyDescent="0.25">
      <c r="A150" s="9" t="s">
        <v>251</v>
      </c>
      <c r="B150" s="9" t="s">
        <v>271</v>
      </c>
      <c r="C150" s="4" t="str">
        <f t="shared" si="3"/>
        <v>4.2.4.</v>
      </c>
      <c r="F150" s="4" t="s">
        <v>175</v>
      </c>
      <c r="G150" s="4" t="s">
        <v>175</v>
      </c>
      <c r="L150" s="4" t="s">
        <v>175</v>
      </c>
    </row>
    <row r="151" spans="1:31" s="4" customFormat="1" ht="15.75" hidden="1" x14ac:dyDescent="0.25">
      <c r="A151" s="9" t="s">
        <v>252</v>
      </c>
      <c r="B151" s="9" t="s">
        <v>271</v>
      </c>
      <c r="C151" s="4" t="str">
        <f t="shared" si="3"/>
        <v>4.2.5.</v>
      </c>
      <c r="F151" s="4" t="s">
        <v>175</v>
      </c>
      <c r="G151" s="4" t="s">
        <v>175</v>
      </c>
      <c r="L151" s="4" t="s">
        <v>175</v>
      </c>
    </row>
    <row r="152" spans="1:31" s="4" customFormat="1" ht="15.75" hidden="1" x14ac:dyDescent="0.25">
      <c r="A152" s="9" t="s">
        <v>253</v>
      </c>
      <c r="B152" s="9" t="s">
        <v>272</v>
      </c>
      <c r="C152" s="4" t="str">
        <f t="shared" si="3"/>
        <v>4.2.6.</v>
      </c>
      <c r="F152" s="4" t="s">
        <v>174</v>
      </c>
      <c r="G152" s="4" t="s">
        <v>174</v>
      </c>
      <c r="L152" s="4" t="s">
        <v>175</v>
      </c>
    </row>
    <row r="153" spans="1:31" s="4" customFormat="1" ht="15.75" hidden="1" x14ac:dyDescent="0.25">
      <c r="A153" s="9" t="s">
        <v>254</v>
      </c>
      <c r="B153" s="9" t="s">
        <v>171</v>
      </c>
      <c r="C153" s="4" t="str">
        <f t="shared" si="3"/>
        <v>4.3.1.</v>
      </c>
      <c r="D153" s="92"/>
      <c r="E153" s="90"/>
      <c r="F153" s="4" t="s">
        <v>175</v>
      </c>
      <c r="G153" s="4" t="s">
        <v>175</v>
      </c>
      <c r="L153" s="4" t="s">
        <v>175</v>
      </c>
      <c r="N153" s="59"/>
      <c r="AE153" s="59"/>
    </row>
    <row r="154" spans="1:31" s="59" customFormat="1" ht="15.75" hidden="1" x14ac:dyDescent="0.25">
      <c r="A154" s="9" t="s">
        <v>255</v>
      </c>
      <c r="B154" s="9" t="s">
        <v>273</v>
      </c>
      <c r="C154" s="4" t="str">
        <f t="shared" si="3"/>
        <v>4.3.2.</v>
      </c>
      <c r="D154" s="92"/>
      <c r="E154" s="90"/>
      <c r="F154" s="4" t="s">
        <v>175</v>
      </c>
      <c r="G154" s="4" t="s">
        <v>175</v>
      </c>
      <c r="H154" s="4"/>
      <c r="I154" s="4"/>
      <c r="J154" s="4"/>
      <c r="K154" s="4"/>
      <c r="L154" s="4" t="s">
        <v>175</v>
      </c>
      <c r="M154" s="4"/>
    </row>
    <row r="155" spans="1:31" s="59" customFormat="1" ht="15.75" hidden="1" x14ac:dyDescent="0.25">
      <c r="A155" s="9" t="s">
        <v>256</v>
      </c>
      <c r="B155" s="9" t="s">
        <v>267</v>
      </c>
      <c r="C155" s="4" t="str">
        <f t="shared" si="3"/>
        <v>4.3.3.</v>
      </c>
      <c r="D155" s="92"/>
      <c r="E155" s="90"/>
      <c r="F155" s="4" t="s">
        <v>175</v>
      </c>
      <c r="G155" s="4" t="s">
        <v>175</v>
      </c>
      <c r="H155" s="4"/>
      <c r="I155" s="4"/>
      <c r="J155" s="4"/>
      <c r="K155" s="4"/>
      <c r="L155" s="4" t="s">
        <v>175</v>
      </c>
      <c r="M155" s="4"/>
    </row>
    <row r="156" spans="1:31" s="59" customFormat="1" ht="15.75" hidden="1" x14ac:dyDescent="0.25">
      <c r="A156" s="9" t="s">
        <v>257</v>
      </c>
      <c r="B156" s="9" t="s">
        <v>274</v>
      </c>
      <c r="C156" s="4" t="str">
        <f t="shared" si="3"/>
        <v>5.1.1.</v>
      </c>
      <c r="D156" s="92"/>
      <c r="E156" s="90"/>
      <c r="F156" s="4" t="s">
        <v>174</v>
      </c>
      <c r="G156" s="4" t="s">
        <v>174</v>
      </c>
      <c r="H156" s="4"/>
      <c r="I156" s="4"/>
      <c r="J156" s="4"/>
      <c r="K156" s="4"/>
      <c r="L156" s="4" t="s">
        <v>175</v>
      </c>
      <c r="M156" s="4"/>
    </row>
    <row r="157" spans="1:31" s="59" customFormat="1" ht="15.75" hidden="1" x14ac:dyDescent="0.25">
      <c r="A157" s="9" t="s">
        <v>258</v>
      </c>
      <c r="B157" s="9" t="s">
        <v>275</v>
      </c>
      <c r="C157" s="4" t="str">
        <f t="shared" si="3"/>
        <v>5.1.3.</v>
      </c>
      <c r="D157" s="92"/>
      <c r="E157" s="90"/>
      <c r="F157" s="4" t="s">
        <v>174</v>
      </c>
      <c r="G157" s="4" t="s">
        <v>174</v>
      </c>
      <c r="H157" s="4"/>
      <c r="I157" s="4"/>
      <c r="J157" s="4"/>
      <c r="K157" s="4"/>
      <c r="L157" s="4" t="s">
        <v>175</v>
      </c>
      <c r="M157" s="4"/>
    </row>
    <row r="158" spans="1:31" s="59" customFormat="1" ht="15.75" hidden="1" x14ac:dyDescent="0.25">
      <c r="A158" s="9" t="s">
        <v>259</v>
      </c>
      <c r="B158" s="9" t="s">
        <v>276</v>
      </c>
      <c r="C158" s="4" t="str">
        <f t="shared" si="3"/>
        <v>5.1.4.</v>
      </c>
      <c r="D158" s="92"/>
      <c r="E158" s="90"/>
      <c r="F158" s="4" t="s">
        <v>174</v>
      </c>
      <c r="G158" s="4" t="s">
        <v>174</v>
      </c>
      <c r="H158" s="4"/>
      <c r="I158" s="4"/>
      <c r="J158" s="4"/>
      <c r="K158" s="4"/>
      <c r="L158" s="4" t="s">
        <v>175</v>
      </c>
      <c r="M158" s="4"/>
    </row>
    <row r="159" spans="1:31" s="59" customFormat="1" ht="15.75" hidden="1" x14ac:dyDescent="0.25">
      <c r="A159" s="9" t="s">
        <v>260</v>
      </c>
      <c r="B159" s="9" t="s">
        <v>172</v>
      </c>
      <c r="C159" s="4" t="str">
        <f t="shared" si="3"/>
        <v>5.2.3.</v>
      </c>
      <c r="D159" s="92"/>
      <c r="E159" s="90"/>
      <c r="F159" s="4" t="s">
        <v>174</v>
      </c>
      <c r="G159" s="4" t="s">
        <v>174</v>
      </c>
      <c r="H159" s="4"/>
      <c r="I159" s="4"/>
      <c r="J159" s="4"/>
      <c r="K159" s="4"/>
      <c r="L159" s="4" t="s">
        <v>175</v>
      </c>
      <c r="M159" s="4"/>
    </row>
    <row r="160" spans="1:31" s="59" customFormat="1" ht="15.75" hidden="1" x14ac:dyDescent="0.25">
      <c r="A160" s="9" t="s">
        <v>261</v>
      </c>
      <c r="B160" s="9" t="s">
        <v>277</v>
      </c>
      <c r="C160" s="4" t="str">
        <f t="shared" si="3"/>
        <v>5.6.1.</v>
      </c>
      <c r="D160" s="92"/>
      <c r="E160" s="90"/>
      <c r="F160" s="4" t="s">
        <v>175</v>
      </c>
      <c r="G160" s="4" t="s">
        <v>175</v>
      </c>
      <c r="H160" s="4"/>
      <c r="I160" s="4"/>
      <c r="J160" s="4"/>
      <c r="K160" s="4"/>
      <c r="L160" s="4" t="s">
        <v>175</v>
      </c>
      <c r="M160" s="4"/>
    </row>
    <row r="161" spans="1:13" s="59" customFormat="1" ht="15.75" hidden="1" x14ac:dyDescent="0.25">
      <c r="A161" s="9" t="s">
        <v>262</v>
      </c>
      <c r="B161" s="9" t="s">
        <v>173</v>
      </c>
      <c r="C161" s="4" t="str">
        <f t="shared" si="3"/>
        <v>5.7.7.</v>
      </c>
      <c r="D161" s="92"/>
      <c r="E161" s="90"/>
      <c r="F161" s="4" t="s">
        <v>174</v>
      </c>
      <c r="G161" s="4" t="s">
        <v>174</v>
      </c>
      <c r="H161" s="4"/>
      <c r="I161" s="4"/>
      <c r="J161" s="4"/>
      <c r="K161" s="4"/>
      <c r="L161" s="4" t="s">
        <v>175</v>
      </c>
      <c r="M161" s="4"/>
    </row>
    <row r="162" spans="1:13" s="59" customFormat="1" ht="15.75" hidden="1" x14ac:dyDescent="0.25">
      <c r="A162" s="9" t="s">
        <v>263</v>
      </c>
      <c r="B162" s="9" t="s">
        <v>278</v>
      </c>
      <c r="C162" s="4" t="str">
        <f t="shared" si="3"/>
        <v>5.8.4.</v>
      </c>
      <c r="D162" s="92"/>
      <c r="E162" s="90"/>
      <c r="F162" s="4" t="s">
        <v>174</v>
      </c>
      <c r="G162" s="4" t="s">
        <v>174</v>
      </c>
      <c r="H162" s="4"/>
      <c r="I162" s="4"/>
      <c r="J162" s="4"/>
      <c r="K162" s="4"/>
      <c r="L162" s="4" t="s">
        <v>175</v>
      </c>
      <c r="M162" s="4"/>
    </row>
    <row r="163" spans="1:13" s="59" customFormat="1" ht="15.75" hidden="1" x14ac:dyDescent="0.25">
      <c r="A163" s="9" t="s">
        <v>264</v>
      </c>
      <c r="B163" s="9" t="s">
        <v>279</v>
      </c>
      <c r="C163" s="4" t="str">
        <f t="shared" si="3"/>
        <v>5.8.7.</v>
      </c>
      <c r="D163" s="92"/>
      <c r="E163" s="90"/>
      <c r="F163" s="4" t="s">
        <v>174</v>
      </c>
      <c r="G163" s="4" t="s">
        <v>174</v>
      </c>
      <c r="H163" s="4"/>
      <c r="I163" s="4"/>
      <c r="J163" s="4"/>
      <c r="K163" s="4"/>
      <c r="L163" s="4" t="s">
        <v>175</v>
      </c>
      <c r="M163" s="4"/>
    </row>
    <row r="164" spans="1:13" s="59" customFormat="1" hidden="1" x14ac:dyDescent="0.25">
      <c r="A164" s="90"/>
      <c r="C164" s="91"/>
      <c r="D164" s="92"/>
      <c r="E164" s="90"/>
    </row>
    <row r="165" spans="1:13" s="59" customFormat="1" hidden="1" x14ac:dyDescent="0.25">
      <c r="A165" s="90"/>
      <c r="C165" s="91"/>
      <c r="D165" s="92"/>
      <c r="E165" s="90"/>
    </row>
    <row r="166" spans="1:13" s="59" customFormat="1" hidden="1" x14ac:dyDescent="0.25">
      <c r="A166" s="90"/>
      <c r="C166" s="91"/>
      <c r="D166" s="92"/>
      <c r="E166" s="90"/>
    </row>
    <row r="167" spans="1:13" s="59" customFormat="1" hidden="1" x14ac:dyDescent="0.25">
      <c r="A167" s="90"/>
      <c r="C167" s="91"/>
      <c r="D167" s="92"/>
      <c r="E167" s="90"/>
    </row>
    <row r="168" spans="1:13" s="59" customFormat="1" x14ac:dyDescent="0.25">
      <c r="A168" s="90"/>
      <c r="C168" s="91"/>
      <c r="D168" s="92"/>
      <c r="E168" s="90"/>
    </row>
    <row r="169" spans="1:13" s="59" customFormat="1" x14ac:dyDescent="0.25">
      <c r="A169" s="90"/>
      <c r="C169" s="91"/>
      <c r="D169" s="92"/>
      <c r="E169" s="90"/>
    </row>
    <row r="170" spans="1:13" s="59" customFormat="1" x14ac:dyDescent="0.25">
      <c r="A170" s="90"/>
      <c r="C170" s="91"/>
      <c r="D170" s="92"/>
      <c r="E170" s="90"/>
    </row>
    <row r="171" spans="1:13" s="59" customFormat="1" x14ac:dyDescent="0.25">
      <c r="A171" s="90"/>
      <c r="C171" s="91"/>
      <c r="D171" s="92"/>
      <c r="E171" s="90"/>
    </row>
    <row r="172" spans="1:13" s="59" customFormat="1" x14ac:dyDescent="0.25">
      <c r="A172" s="90"/>
      <c r="C172" s="91"/>
      <c r="D172" s="92"/>
      <c r="E172" s="90"/>
    </row>
    <row r="173" spans="1:13" s="59" customFormat="1" x14ac:dyDescent="0.25">
      <c r="A173" s="90"/>
      <c r="C173" s="91"/>
      <c r="D173" s="92"/>
      <c r="E173" s="90"/>
    </row>
    <row r="174" spans="1:13" s="59" customFormat="1" x14ac:dyDescent="0.25">
      <c r="A174" s="90"/>
      <c r="C174" s="91"/>
      <c r="D174" s="92"/>
      <c r="E174" s="90"/>
    </row>
    <row r="175" spans="1:13" s="59" customFormat="1" x14ac:dyDescent="0.25">
      <c r="A175" s="90"/>
      <c r="C175" s="91"/>
      <c r="D175" s="92"/>
      <c r="E175" s="90"/>
    </row>
    <row r="176" spans="1:13" s="59" customFormat="1" x14ac:dyDescent="0.25">
      <c r="A176" s="90"/>
      <c r="C176" s="91"/>
      <c r="D176" s="92"/>
      <c r="E176" s="90"/>
    </row>
    <row r="177" spans="1:31" s="59" customFormat="1" x14ac:dyDescent="0.25">
      <c r="A177" s="90"/>
      <c r="C177" s="91"/>
      <c r="D177" s="92"/>
      <c r="E177" s="90"/>
    </row>
    <row r="178" spans="1:31" s="59" customFormat="1" x14ac:dyDescent="0.25">
      <c r="A178" s="90"/>
      <c r="C178" s="91"/>
      <c r="D178" s="92"/>
      <c r="E178" s="90"/>
    </row>
    <row r="179" spans="1:31" s="59" customFormat="1" x14ac:dyDescent="0.25">
      <c r="A179" s="133"/>
      <c r="C179" s="91"/>
      <c r="D179" s="92"/>
      <c r="E179" s="133"/>
    </row>
    <row r="180" spans="1:31" s="59" customFormat="1" x14ac:dyDescent="0.25">
      <c r="A180" s="4"/>
      <c r="B180" s="4"/>
      <c r="C180" s="4"/>
      <c r="D180" s="4"/>
      <c r="E180" s="4"/>
      <c r="F180" s="4"/>
      <c r="G180" s="4"/>
      <c r="H180" s="4"/>
      <c r="I180" s="4"/>
      <c r="J180" s="4"/>
      <c r="K180" s="4"/>
      <c r="L180" s="4"/>
      <c r="M180" s="4"/>
      <c r="N180" s="4"/>
      <c r="AE180" s="4"/>
    </row>
  </sheetData>
  <sheetProtection password="CA50" sheet="1" objects="1" scenarios="1"/>
  <mergeCells count="88">
    <mergeCell ref="G45:N45"/>
    <mergeCell ref="G46:N46"/>
    <mergeCell ref="D36:N36"/>
    <mergeCell ref="B37:N37"/>
    <mergeCell ref="D38:N38"/>
    <mergeCell ref="A40:C42"/>
    <mergeCell ref="A45:C45"/>
    <mergeCell ref="A46:C46"/>
    <mergeCell ref="D45:F45"/>
    <mergeCell ref="D46:F46"/>
    <mergeCell ref="A43:C43"/>
    <mergeCell ref="A44:C44"/>
    <mergeCell ref="G40:N42"/>
    <mergeCell ref="D40:F41"/>
    <mergeCell ref="D42:F42"/>
    <mergeCell ref="G43:N43"/>
    <mergeCell ref="C21:N21"/>
    <mergeCell ref="A8:L8"/>
    <mergeCell ref="B13:C13"/>
    <mergeCell ref="D13:N13"/>
    <mergeCell ref="B14:C14"/>
    <mergeCell ref="D14:N14"/>
    <mergeCell ref="B15:C15"/>
    <mergeCell ref="D15:N15"/>
    <mergeCell ref="J19:K19"/>
    <mergeCell ref="A16:B16"/>
    <mergeCell ref="G16:N16"/>
    <mergeCell ref="D17:N17"/>
    <mergeCell ref="D18:N18"/>
    <mergeCell ref="B20:N20"/>
    <mergeCell ref="C22:N22"/>
    <mergeCell ref="A26:N26"/>
    <mergeCell ref="B29:N29"/>
    <mergeCell ref="A28:N28"/>
    <mergeCell ref="L23:N23"/>
    <mergeCell ref="D23:F23"/>
    <mergeCell ref="D24:N24"/>
    <mergeCell ref="B35:N35"/>
    <mergeCell ref="D30:N30"/>
    <mergeCell ref="B31:N31"/>
    <mergeCell ref="D32:N32"/>
    <mergeCell ref="B33:N33"/>
    <mergeCell ref="D34:N34"/>
    <mergeCell ref="A47:C47"/>
    <mergeCell ref="A49:B49"/>
    <mergeCell ref="C49:N49"/>
    <mergeCell ref="G47:N47"/>
    <mergeCell ref="D47:F47"/>
    <mergeCell ref="E52:N52"/>
    <mergeCell ref="A62:I62"/>
    <mergeCell ref="E53:F53"/>
    <mergeCell ref="G53:L53"/>
    <mergeCell ref="G54:L54"/>
    <mergeCell ref="A55:N55"/>
    <mergeCell ref="D59:E59"/>
    <mergeCell ref="P63:P67"/>
    <mergeCell ref="A63:I63"/>
    <mergeCell ref="A64:I64"/>
    <mergeCell ref="A65:I65"/>
    <mergeCell ref="A66:I66"/>
    <mergeCell ref="A67:I67"/>
    <mergeCell ref="A77:L77"/>
    <mergeCell ref="A68:N68"/>
    <mergeCell ref="A70:L70"/>
    <mergeCell ref="A71:L71"/>
    <mergeCell ref="A73:L73"/>
    <mergeCell ref="A74:L74"/>
    <mergeCell ref="P86:P87"/>
    <mergeCell ref="A93:L93"/>
    <mergeCell ref="A97:L97"/>
    <mergeCell ref="A101:L101"/>
    <mergeCell ref="A105:L105"/>
    <mergeCell ref="G44:N44"/>
    <mergeCell ref="D43:F43"/>
    <mergeCell ref="D44:F44"/>
    <mergeCell ref="A109:L109"/>
    <mergeCell ref="G84:N84"/>
    <mergeCell ref="M78:N78"/>
    <mergeCell ref="L83:N83"/>
    <mergeCell ref="A78:L78"/>
    <mergeCell ref="A79:L79"/>
    <mergeCell ref="M79:N79"/>
    <mergeCell ref="A80:L80"/>
    <mergeCell ref="A75:L75"/>
    <mergeCell ref="A76:L76"/>
    <mergeCell ref="A72:L72"/>
    <mergeCell ref="M70:N70"/>
    <mergeCell ref="M71:N77"/>
  </mergeCells>
  <dataValidations count="13">
    <dataValidation type="list" allowBlank="1" showInputMessage="1" showErrorMessage="1" sqref="L57 G43:G47">
      <formula1>$AC$9:$AC$10</formula1>
    </dataValidation>
    <dataValidation type="list" allowBlank="1" showInputMessage="1" showErrorMessage="1" sqref="WVV983114:WVV983118 JJ63:JJ67 TF63:TF67 ADB63:ADB67 AMX63:AMX67 AWT63:AWT67 BGP63:BGP67 BQL63:BQL67 CAH63:CAH67 CKD63:CKD67 CTZ63:CTZ67 DDV63:DDV67 DNR63:DNR67 DXN63:DXN67 EHJ63:EHJ67 ERF63:ERF67 FBB63:FBB67 FKX63:FKX67 FUT63:FUT67 GEP63:GEP67 GOL63:GOL67 GYH63:GYH67 HID63:HID67 HRZ63:HRZ67 IBV63:IBV67 ILR63:ILR67 IVN63:IVN67 JFJ63:JFJ67 JPF63:JPF67 JZB63:JZB67 KIX63:KIX67 KST63:KST67 LCP63:LCP67 LML63:LML67 LWH63:LWH67 MGD63:MGD67 MPZ63:MPZ67 MZV63:MZV67 NJR63:NJR67 NTN63:NTN67 ODJ63:ODJ67 ONF63:ONF67 OXB63:OXB67 PGX63:PGX67 PQT63:PQT67 QAP63:QAP67 QKL63:QKL67 QUH63:QUH67 RED63:RED67 RNZ63:RNZ67 RXV63:RXV67 SHR63:SHR67 SRN63:SRN67 TBJ63:TBJ67 TLF63:TLF67 TVB63:TVB67 UEX63:UEX67 UOT63:UOT67 UYP63:UYP67 VIL63:VIL67 VSH63:VSH67 WCD63:WCD67 WLZ63:WLZ67 WVV63:WVV67 N65610:N65614 JJ65610:JJ65614 TF65610:TF65614 ADB65610:ADB65614 AMX65610:AMX65614 AWT65610:AWT65614 BGP65610:BGP65614 BQL65610:BQL65614 CAH65610:CAH65614 CKD65610:CKD65614 CTZ65610:CTZ65614 DDV65610:DDV65614 DNR65610:DNR65614 DXN65610:DXN65614 EHJ65610:EHJ65614 ERF65610:ERF65614 FBB65610:FBB65614 FKX65610:FKX65614 FUT65610:FUT65614 GEP65610:GEP65614 GOL65610:GOL65614 GYH65610:GYH65614 HID65610:HID65614 HRZ65610:HRZ65614 IBV65610:IBV65614 ILR65610:ILR65614 IVN65610:IVN65614 JFJ65610:JFJ65614 JPF65610:JPF65614 JZB65610:JZB65614 KIX65610:KIX65614 KST65610:KST65614 LCP65610:LCP65614 LML65610:LML65614 LWH65610:LWH65614 MGD65610:MGD65614 MPZ65610:MPZ65614 MZV65610:MZV65614 NJR65610:NJR65614 NTN65610:NTN65614 ODJ65610:ODJ65614 ONF65610:ONF65614 OXB65610:OXB65614 PGX65610:PGX65614 PQT65610:PQT65614 QAP65610:QAP65614 QKL65610:QKL65614 QUH65610:QUH65614 RED65610:RED65614 RNZ65610:RNZ65614 RXV65610:RXV65614 SHR65610:SHR65614 SRN65610:SRN65614 TBJ65610:TBJ65614 TLF65610:TLF65614 TVB65610:TVB65614 UEX65610:UEX65614 UOT65610:UOT65614 UYP65610:UYP65614 VIL65610:VIL65614 VSH65610:VSH65614 WCD65610:WCD65614 WLZ65610:WLZ65614 WVV65610:WVV65614 N131146:N131150 JJ131146:JJ131150 TF131146:TF131150 ADB131146:ADB131150 AMX131146:AMX131150 AWT131146:AWT131150 BGP131146:BGP131150 BQL131146:BQL131150 CAH131146:CAH131150 CKD131146:CKD131150 CTZ131146:CTZ131150 DDV131146:DDV131150 DNR131146:DNR131150 DXN131146:DXN131150 EHJ131146:EHJ131150 ERF131146:ERF131150 FBB131146:FBB131150 FKX131146:FKX131150 FUT131146:FUT131150 GEP131146:GEP131150 GOL131146:GOL131150 GYH131146:GYH131150 HID131146:HID131150 HRZ131146:HRZ131150 IBV131146:IBV131150 ILR131146:ILR131150 IVN131146:IVN131150 JFJ131146:JFJ131150 JPF131146:JPF131150 JZB131146:JZB131150 KIX131146:KIX131150 KST131146:KST131150 LCP131146:LCP131150 LML131146:LML131150 LWH131146:LWH131150 MGD131146:MGD131150 MPZ131146:MPZ131150 MZV131146:MZV131150 NJR131146:NJR131150 NTN131146:NTN131150 ODJ131146:ODJ131150 ONF131146:ONF131150 OXB131146:OXB131150 PGX131146:PGX131150 PQT131146:PQT131150 QAP131146:QAP131150 QKL131146:QKL131150 QUH131146:QUH131150 RED131146:RED131150 RNZ131146:RNZ131150 RXV131146:RXV131150 SHR131146:SHR131150 SRN131146:SRN131150 TBJ131146:TBJ131150 TLF131146:TLF131150 TVB131146:TVB131150 UEX131146:UEX131150 UOT131146:UOT131150 UYP131146:UYP131150 VIL131146:VIL131150 VSH131146:VSH131150 WCD131146:WCD131150 WLZ131146:WLZ131150 WVV131146:WVV131150 N196682:N196686 JJ196682:JJ196686 TF196682:TF196686 ADB196682:ADB196686 AMX196682:AMX196686 AWT196682:AWT196686 BGP196682:BGP196686 BQL196682:BQL196686 CAH196682:CAH196686 CKD196682:CKD196686 CTZ196682:CTZ196686 DDV196682:DDV196686 DNR196682:DNR196686 DXN196682:DXN196686 EHJ196682:EHJ196686 ERF196682:ERF196686 FBB196682:FBB196686 FKX196682:FKX196686 FUT196682:FUT196686 GEP196682:GEP196686 GOL196682:GOL196686 GYH196682:GYH196686 HID196682:HID196686 HRZ196682:HRZ196686 IBV196682:IBV196686 ILR196682:ILR196686 IVN196682:IVN196686 JFJ196682:JFJ196686 JPF196682:JPF196686 JZB196682:JZB196686 KIX196682:KIX196686 KST196682:KST196686 LCP196682:LCP196686 LML196682:LML196686 LWH196682:LWH196686 MGD196682:MGD196686 MPZ196682:MPZ196686 MZV196682:MZV196686 NJR196682:NJR196686 NTN196682:NTN196686 ODJ196682:ODJ196686 ONF196682:ONF196686 OXB196682:OXB196686 PGX196682:PGX196686 PQT196682:PQT196686 QAP196682:QAP196686 QKL196682:QKL196686 QUH196682:QUH196686 RED196682:RED196686 RNZ196682:RNZ196686 RXV196682:RXV196686 SHR196682:SHR196686 SRN196682:SRN196686 TBJ196682:TBJ196686 TLF196682:TLF196686 TVB196682:TVB196686 UEX196682:UEX196686 UOT196682:UOT196686 UYP196682:UYP196686 VIL196682:VIL196686 VSH196682:VSH196686 WCD196682:WCD196686 WLZ196682:WLZ196686 WVV196682:WVV196686 N262218:N262222 JJ262218:JJ262222 TF262218:TF262222 ADB262218:ADB262222 AMX262218:AMX262222 AWT262218:AWT262222 BGP262218:BGP262222 BQL262218:BQL262222 CAH262218:CAH262222 CKD262218:CKD262222 CTZ262218:CTZ262222 DDV262218:DDV262222 DNR262218:DNR262222 DXN262218:DXN262222 EHJ262218:EHJ262222 ERF262218:ERF262222 FBB262218:FBB262222 FKX262218:FKX262222 FUT262218:FUT262222 GEP262218:GEP262222 GOL262218:GOL262222 GYH262218:GYH262222 HID262218:HID262222 HRZ262218:HRZ262222 IBV262218:IBV262222 ILR262218:ILR262222 IVN262218:IVN262222 JFJ262218:JFJ262222 JPF262218:JPF262222 JZB262218:JZB262222 KIX262218:KIX262222 KST262218:KST262222 LCP262218:LCP262222 LML262218:LML262222 LWH262218:LWH262222 MGD262218:MGD262222 MPZ262218:MPZ262222 MZV262218:MZV262222 NJR262218:NJR262222 NTN262218:NTN262222 ODJ262218:ODJ262222 ONF262218:ONF262222 OXB262218:OXB262222 PGX262218:PGX262222 PQT262218:PQT262222 QAP262218:QAP262222 QKL262218:QKL262222 QUH262218:QUH262222 RED262218:RED262222 RNZ262218:RNZ262222 RXV262218:RXV262222 SHR262218:SHR262222 SRN262218:SRN262222 TBJ262218:TBJ262222 TLF262218:TLF262222 TVB262218:TVB262222 UEX262218:UEX262222 UOT262218:UOT262222 UYP262218:UYP262222 VIL262218:VIL262222 VSH262218:VSH262222 WCD262218:WCD262222 WLZ262218:WLZ262222 WVV262218:WVV262222 N327754:N327758 JJ327754:JJ327758 TF327754:TF327758 ADB327754:ADB327758 AMX327754:AMX327758 AWT327754:AWT327758 BGP327754:BGP327758 BQL327754:BQL327758 CAH327754:CAH327758 CKD327754:CKD327758 CTZ327754:CTZ327758 DDV327754:DDV327758 DNR327754:DNR327758 DXN327754:DXN327758 EHJ327754:EHJ327758 ERF327754:ERF327758 FBB327754:FBB327758 FKX327754:FKX327758 FUT327754:FUT327758 GEP327754:GEP327758 GOL327754:GOL327758 GYH327754:GYH327758 HID327754:HID327758 HRZ327754:HRZ327758 IBV327754:IBV327758 ILR327754:ILR327758 IVN327754:IVN327758 JFJ327754:JFJ327758 JPF327754:JPF327758 JZB327754:JZB327758 KIX327754:KIX327758 KST327754:KST327758 LCP327754:LCP327758 LML327754:LML327758 LWH327754:LWH327758 MGD327754:MGD327758 MPZ327754:MPZ327758 MZV327754:MZV327758 NJR327754:NJR327758 NTN327754:NTN327758 ODJ327754:ODJ327758 ONF327754:ONF327758 OXB327754:OXB327758 PGX327754:PGX327758 PQT327754:PQT327758 QAP327754:QAP327758 QKL327754:QKL327758 QUH327754:QUH327758 RED327754:RED327758 RNZ327754:RNZ327758 RXV327754:RXV327758 SHR327754:SHR327758 SRN327754:SRN327758 TBJ327754:TBJ327758 TLF327754:TLF327758 TVB327754:TVB327758 UEX327754:UEX327758 UOT327754:UOT327758 UYP327754:UYP327758 VIL327754:VIL327758 VSH327754:VSH327758 WCD327754:WCD327758 WLZ327754:WLZ327758 WVV327754:WVV327758 N393290:N393294 JJ393290:JJ393294 TF393290:TF393294 ADB393290:ADB393294 AMX393290:AMX393294 AWT393290:AWT393294 BGP393290:BGP393294 BQL393290:BQL393294 CAH393290:CAH393294 CKD393290:CKD393294 CTZ393290:CTZ393294 DDV393290:DDV393294 DNR393290:DNR393294 DXN393290:DXN393294 EHJ393290:EHJ393294 ERF393290:ERF393294 FBB393290:FBB393294 FKX393290:FKX393294 FUT393290:FUT393294 GEP393290:GEP393294 GOL393290:GOL393294 GYH393290:GYH393294 HID393290:HID393294 HRZ393290:HRZ393294 IBV393290:IBV393294 ILR393290:ILR393294 IVN393290:IVN393294 JFJ393290:JFJ393294 JPF393290:JPF393294 JZB393290:JZB393294 KIX393290:KIX393294 KST393290:KST393294 LCP393290:LCP393294 LML393290:LML393294 LWH393290:LWH393294 MGD393290:MGD393294 MPZ393290:MPZ393294 MZV393290:MZV393294 NJR393290:NJR393294 NTN393290:NTN393294 ODJ393290:ODJ393294 ONF393290:ONF393294 OXB393290:OXB393294 PGX393290:PGX393294 PQT393290:PQT393294 QAP393290:QAP393294 QKL393290:QKL393294 QUH393290:QUH393294 RED393290:RED393294 RNZ393290:RNZ393294 RXV393290:RXV393294 SHR393290:SHR393294 SRN393290:SRN393294 TBJ393290:TBJ393294 TLF393290:TLF393294 TVB393290:TVB393294 UEX393290:UEX393294 UOT393290:UOT393294 UYP393290:UYP393294 VIL393290:VIL393294 VSH393290:VSH393294 WCD393290:WCD393294 WLZ393290:WLZ393294 WVV393290:WVV393294 N458826:N458830 JJ458826:JJ458830 TF458826:TF458830 ADB458826:ADB458830 AMX458826:AMX458830 AWT458826:AWT458830 BGP458826:BGP458830 BQL458826:BQL458830 CAH458826:CAH458830 CKD458826:CKD458830 CTZ458826:CTZ458830 DDV458826:DDV458830 DNR458826:DNR458830 DXN458826:DXN458830 EHJ458826:EHJ458830 ERF458826:ERF458830 FBB458826:FBB458830 FKX458826:FKX458830 FUT458826:FUT458830 GEP458826:GEP458830 GOL458826:GOL458830 GYH458826:GYH458830 HID458826:HID458830 HRZ458826:HRZ458830 IBV458826:IBV458830 ILR458826:ILR458830 IVN458826:IVN458830 JFJ458826:JFJ458830 JPF458826:JPF458830 JZB458826:JZB458830 KIX458826:KIX458830 KST458826:KST458830 LCP458826:LCP458830 LML458826:LML458830 LWH458826:LWH458830 MGD458826:MGD458830 MPZ458826:MPZ458830 MZV458826:MZV458830 NJR458826:NJR458830 NTN458826:NTN458830 ODJ458826:ODJ458830 ONF458826:ONF458830 OXB458826:OXB458830 PGX458826:PGX458830 PQT458826:PQT458830 QAP458826:QAP458830 QKL458826:QKL458830 QUH458826:QUH458830 RED458826:RED458830 RNZ458826:RNZ458830 RXV458826:RXV458830 SHR458826:SHR458830 SRN458826:SRN458830 TBJ458826:TBJ458830 TLF458826:TLF458830 TVB458826:TVB458830 UEX458826:UEX458830 UOT458826:UOT458830 UYP458826:UYP458830 VIL458826:VIL458830 VSH458826:VSH458830 WCD458826:WCD458830 WLZ458826:WLZ458830 WVV458826:WVV458830 N524362:N524366 JJ524362:JJ524366 TF524362:TF524366 ADB524362:ADB524366 AMX524362:AMX524366 AWT524362:AWT524366 BGP524362:BGP524366 BQL524362:BQL524366 CAH524362:CAH524366 CKD524362:CKD524366 CTZ524362:CTZ524366 DDV524362:DDV524366 DNR524362:DNR524366 DXN524362:DXN524366 EHJ524362:EHJ524366 ERF524362:ERF524366 FBB524362:FBB524366 FKX524362:FKX524366 FUT524362:FUT524366 GEP524362:GEP524366 GOL524362:GOL524366 GYH524362:GYH524366 HID524362:HID524366 HRZ524362:HRZ524366 IBV524362:IBV524366 ILR524362:ILR524366 IVN524362:IVN524366 JFJ524362:JFJ524366 JPF524362:JPF524366 JZB524362:JZB524366 KIX524362:KIX524366 KST524362:KST524366 LCP524362:LCP524366 LML524362:LML524366 LWH524362:LWH524366 MGD524362:MGD524366 MPZ524362:MPZ524366 MZV524362:MZV524366 NJR524362:NJR524366 NTN524362:NTN524366 ODJ524362:ODJ524366 ONF524362:ONF524366 OXB524362:OXB524366 PGX524362:PGX524366 PQT524362:PQT524366 QAP524362:QAP524366 QKL524362:QKL524366 QUH524362:QUH524366 RED524362:RED524366 RNZ524362:RNZ524366 RXV524362:RXV524366 SHR524362:SHR524366 SRN524362:SRN524366 TBJ524362:TBJ524366 TLF524362:TLF524366 TVB524362:TVB524366 UEX524362:UEX524366 UOT524362:UOT524366 UYP524362:UYP524366 VIL524362:VIL524366 VSH524362:VSH524366 WCD524362:WCD524366 WLZ524362:WLZ524366 WVV524362:WVV524366 N589898:N589902 JJ589898:JJ589902 TF589898:TF589902 ADB589898:ADB589902 AMX589898:AMX589902 AWT589898:AWT589902 BGP589898:BGP589902 BQL589898:BQL589902 CAH589898:CAH589902 CKD589898:CKD589902 CTZ589898:CTZ589902 DDV589898:DDV589902 DNR589898:DNR589902 DXN589898:DXN589902 EHJ589898:EHJ589902 ERF589898:ERF589902 FBB589898:FBB589902 FKX589898:FKX589902 FUT589898:FUT589902 GEP589898:GEP589902 GOL589898:GOL589902 GYH589898:GYH589902 HID589898:HID589902 HRZ589898:HRZ589902 IBV589898:IBV589902 ILR589898:ILR589902 IVN589898:IVN589902 JFJ589898:JFJ589902 JPF589898:JPF589902 JZB589898:JZB589902 KIX589898:KIX589902 KST589898:KST589902 LCP589898:LCP589902 LML589898:LML589902 LWH589898:LWH589902 MGD589898:MGD589902 MPZ589898:MPZ589902 MZV589898:MZV589902 NJR589898:NJR589902 NTN589898:NTN589902 ODJ589898:ODJ589902 ONF589898:ONF589902 OXB589898:OXB589902 PGX589898:PGX589902 PQT589898:PQT589902 QAP589898:QAP589902 QKL589898:QKL589902 QUH589898:QUH589902 RED589898:RED589902 RNZ589898:RNZ589902 RXV589898:RXV589902 SHR589898:SHR589902 SRN589898:SRN589902 TBJ589898:TBJ589902 TLF589898:TLF589902 TVB589898:TVB589902 UEX589898:UEX589902 UOT589898:UOT589902 UYP589898:UYP589902 VIL589898:VIL589902 VSH589898:VSH589902 WCD589898:WCD589902 WLZ589898:WLZ589902 WVV589898:WVV589902 N655434:N655438 JJ655434:JJ655438 TF655434:TF655438 ADB655434:ADB655438 AMX655434:AMX655438 AWT655434:AWT655438 BGP655434:BGP655438 BQL655434:BQL655438 CAH655434:CAH655438 CKD655434:CKD655438 CTZ655434:CTZ655438 DDV655434:DDV655438 DNR655434:DNR655438 DXN655434:DXN655438 EHJ655434:EHJ655438 ERF655434:ERF655438 FBB655434:FBB655438 FKX655434:FKX655438 FUT655434:FUT655438 GEP655434:GEP655438 GOL655434:GOL655438 GYH655434:GYH655438 HID655434:HID655438 HRZ655434:HRZ655438 IBV655434:IBV655438 ILR655434:ILR655438 IVN655434:IVN655438 JFJ655434:JFJ655438 JPF655434:JPF655438 JZB655434:JZB655438 KIX655434:KIX655438 KST655434:KST655438 LCP655434:LCP655438 LML655434:LML655438 LWH655434:LWH655438 MGD655434:MGD655438 MPZ655434:MPZ655438 MZV655434:MZV655438 NJR655434:NJR655438 NTN655434:NTN655438 ODJ655434:ODJ655438 ONF655434:ONF655438 OXB655434:OXB655438 PGX655434:PGX655438 PQT655434:PQT655438 QAP655434:QAP655438 QKL655434:QKL655438 QUH655434:QUH655438 RED655434:RED655438 RNZ655434:RNZ655438 RXV655434:RXV655438 SHR655434:SHR655438 SRN655434:SRN655438 TBJ655434:TBJ655438 TLF655434:TLF655438 TVB655434:TVB655438 UEX655434:UEX655438 UOT655434:UOT655438 UYP655434:UYP655438 VIL655434:VIL655438 VSH655434:VSH655438 WCD655434:WCD655438 WLZ655434:WLZ655438 WVV655434:WVV655438 N720970:N720974 JJ720970:JJ720974 TF720970:TF720974 ADB720970:ADB720974 AMX720970:AMX720974 AWT720970:AWT720974 BGP720970:BGP720974 BQL720970:BQL720974 CAH720970:CAH720974 CKD720970:CKD720974 CTZ720970:CTZ720974 DDV720970:DDV720974 DNR720970:DNR720974 DXN720970:DXN720974 EHJ720970:EHJ720974 ERF720970:ERF720974 FBB720970:FBB720974 FKX720970:FKX720974 FUT720970:FUT720974 GEP720970:GEP720974 GOL720970:GOL720974 GYH720970:GYH720974 HID720970:HID720974 HRZ720970:HRZ720974 IBV720970:IBV720974 ILR720970:ILR720974 IVN720970:IVN720974 JFJ720970:JFJ720974 JPF720970:JPF720974 JZB720970:JZB720974 KIX720970:KIX720974 KST720970:KST720974 LCP720970:LCP720974 LML720970:LML720974 LWH720970:LWH720974 MGD720970:MGD720974 MPZ720970:MPZ720974 MZV720970:MZV720974 NJR720970:NJR720974 NTN720970:NTN720974 ODJ720970:ODJ720974 ONF720970:ONF720974 OXB720970:OXB720974 PGX720970:PGX720974 PQT720970:PQT720974 QAP720970:QAP720974 QKL720970:QKL720974 QUH720970:QUH720974 RED720970:RED720974 RNZ720970:RNZ720974 RXV720970:RXV720974 SHR720970:SHR720974 SRN720970:SRN720974 TBJ720970:TBJ720974 TLF720970:TLF720974 TVB720970:TVB720974 UEX720970:UEX720974 UOT720970:UOT720974 UYP720970:UYP720974 VIL720970:VIL720974 VSH720970:VSH720974 WCD720970:WCD720974 WLZ720970:WLZ720974 WVV720970:WVV720974 N786506:N786510 JJ786506:JJ786510 TF786506:TF786510 ADB786506:ADB786510 AMX786506:AMX786510 AWT786506:AWT786510 BGP786506:BGP786510 BQL786506:BQL786510 CAH786506:CAH786510 CKD786506:CKD786510 CTZ786506:CTZ786510 DDV786506:DDV786510 DNR786506:DNR786510 DXN786506:DXN786510 EHJ786506:EHJ786510 ERF786506:ERF786510 FBB786506:FBB786510 FKX786506:FKX786510 FUT786506:FUT786510 GEP786506:GEP786510 GOL786506:GOL786510 GYH786506:GYH786510 HID786506:HID786510 HRZ786506:HRZ786510 IBV786506:IBV786510 ILR786506:ILR786510 IVN786506:IVN786510 JFJ786506:JFJ786510 JPF786506:JPF786510 JZB786506:JZB786510 KIX786506:KIX786510 KST786506:KST786510 LCP786506:LCP786510 LML786506:LML786510 LWH786506:LWH786510 MGD786506:MGD786510 MPZ786506:MPZ786510 MZV786506:MZV786510 NJR786506:NJR786510 NTN786506:NTN786510 ODJ786506:ODJ786510 ONF786506:ONF786510 OXB786506:OXB786510 PGX786506:PGX786510 PQT786506:PQT786510 QAP786506:QAP786510 QKL786506:QKL786510 QUH786506:QUH786510 RED786506:RED786510 RNZ786506:RNZ786510 RXV786506:RXV786510 SHR786506:SHR786510 SRN786506:SRN786510 TBJ786506:TBJ786510 TLF786506:TLF786510 TVB786506:TVB786510 UEX786506:UEX786510 UOT786506:UOT786510 UYP786506:UYP786510 VIL786506:VIL786510 VSH786506:VSH786510 WCD786506:WCD786510 WLZ786506:WLZ786510 WVV786506:WVV786510 N852042:N852046 JJ852042:JJ852046 TF852042:TF852046 ADB852042:ADB852046 AMX852042:AMX852046 AWT852042:AWT852046 BGP852042:BGP852046 BQL852042:BQL852046 CAH852042:CAH852046 CKD852042:CKD852046 CTZ852042:CTZ852046 DDV852042:DDV852046 DNR852042:DNR852046 DXN852042:DXN852046 EHJ852042:EHJ852046 ERF852042:ERF852046 FBB852042:FBB852046 FKX852042:FKX852046 FUT852042:FUT852046 GEP852042:GEP852046 GOL852042:GOL852046 GYH852042:GYH852046 HID852042:HID852046 HRZ852042:HRZ852046 IBV852042:IBV852046 ILR852042:ILR852046 IVN852042:IVN852046 JFJ852042:JFJ852046 JPF852042:JPF852046 JZB852042:JZB852046 KIX852042:KIX852046 KST852042:KST852046 LCP852042:LCP852046 LML852042:LML852046 LWH852042:LWH852046 MGD852042:MGD852046 MPZ852042:MPZ852046 MZV852042:MZV852046 NJR852042:NJR852046 NTN852042:NTN852046 ODJ852042:ODJ852046 ONF852042:ONF852046 OXB852042:OXB852046 PGX852042:PGX852046 PQT852042:PQT852046 QAP852042:QAP852046 QKL852042:QKL852046 QUH852042:QUH852046 RED852042:RED852046 RNZ852042:RNZ852046 RXV852042:RXV852046 SHR852042:SHR852046 SRN852042:SRN852046 TBJ852042:TBJ852046 TLF852042:TLF852046 TVB852042:TVB852046 UEX852042:UEX852046 UOT852042:UOT852046 UYP852042:UYP852046 VIL852042:VIL852046 VSH852042:VSH852046 WCD852042:WCD852046 WLZ852042:WLZ852046 WVV852042:WVV852046 N917578:N917582 JJ917578:JJ917582 TF917578:TF917582 ADB917578:ADB917582 AMX917578:AMX917582 AWT917578:AWT917582 BGP917578:BGP917582 BQL917578:BQL917582 CAH917578:CAH917582 CKD917578:CKD917582 CTZ917578:CTZ917582 DDV917578:DDV917582 DNR917578:DNR917582 DXN917578:DXN917582 EHJ917578:EHJ917582 ERF917578:ERF917582 FBB917578:FBB917582 FKX917578:FKX917582 FUT917578:FUT917582 GEP917578:GEP917582 GOL917578:GOL917582 GYH917578:GYH917582 HID917578:HID917582 HRZ917578:HRZ917582 IBV917578:IBV917582 ILR917578:ILR917582 IVN917578:IVN917582 JFJ917578:JFJ917582 JPF917578:JPF917582 JZB917578:JZB917582 KIX917578:KIX917582 KST917578:KST917582 LCP917578:LCP917582 LML917578:LML917582 LWH917578:LWH917582 MGD917578:MGD917582 MPZ917578:MPZ917582 MZV917578:MZV917582 NJR917578:NJR917582 NTN917578:NTN917582 ODJ917578:ODJ917582 ONF917578:ONF917582 OXB917578:OXB917582 PGX917578:PGX917582 PQT917578:PQT917582 QAP917578:QAP917582 QKL917578:QKL917582 QUH917578:QUH917582 RED917578:RED917582 RNZ917578:RNZ917582 RXV917578:RXV917582 SHR917578:SHR917582 SRN917578:SRN917582 TBJ917578:TBJ917582 TLF917578:TLF917582 TVB917578:TVB917582 UEX917578:UEX917582 UOT917578:UOT917582 UYP917578:UYP917582 VIL917578:VIL917582 VSH917578:VSH917582 WCD917578:WCD917582 WLZ917578:WLZ917582 WVV917578:WVV917582 N983114:N983118 JJ983114:JJ983118 TF983114:TF983118 ADB983114:ADB983118 AMX983114:AMX983118 AWT983114:AWT983118 BGP983114:BGP983118 BQL983114:BQL983118 CAH983114:CAH983118 CKD983114:CKD983118 CTZ983114:CTZ983118 DDV983114:DDV983118 DNR983114:DNR983118 DXN983114:DXN983118 EHJ983114:EHJ983118 ERF983114:ERF983118 FBB983114:FBB983118 FKX983114:FKX983118 FUT983114:FUT983118 GEP983114:GEP983118 GOL983114:GOL983118 GYH983114:GYH983118 HID983114:HID983118 HRZ983114:HRZ983118 IBV983114:IBV983118 ILR983114:ILR983118 IVN983114:IVN983118 JFJ983114:JFJ983118 JPF983114:JPF983118 JZB983114:JZB983118 KIX983114:KIX983118 KST983114:KST983118 LCP983114:LCP983118 LML983114:LML983118 LWH983114:LWH983118 MGD983114:MGD983118 MPZ983114:MPZ983118 MZV983114:MZV983118 NJR983114:NJR983118 NTN983114:NTN983118 ODJ983114:ODJ983118 ONF983114:ONF983118 OXB983114:OXB983118 PGX983114:PGX983118 PQT983114:PQT983118 QAP983114:QAP983118 QKL983114:QKL983118 QUH983114:QUH983118 RED983114:RED983118 RNZ983114:RNZ983118 RXV983114:RXV983118 SHR983114:SHR983118 SRN983114:SRN983118 TBJ983114:TBJ983118 TLF983114:TLF983118 TVB983114:TVB983118 UEX983114:UEX983118 UOT983114:UOT983118 UYP983114:UYP983118 VIL983114:VIL983118 VSH983114:VSH983118 WCD983114:WCD983118 WLZ983114:WLZ983118">
      <formula1>$S$9:$S$10</formula1>
    </dataValidation>
    <dataValidation type="list" allowBlank="1" showInputMessage="1" showErrorMessage="1" sqref="WVR983104:WVV983104 E52:N52 WVR52:WVV52 WLV52:WLZ52 WBZ52:WCD52 VSD52:VSH52 VIH52:VIL52 UYL52:UYP52 UOP52:UOT52 UET52:UEX52 TUX52:TVB52 TLB52:TLF52 TBF52:TBJ52 SRJ52:SRN52 SHN52:SHR52 RXR52:RXV52 RNV52:RNZ52 RDZ52:RED52 QUD52:QUH52 QKH52:QKL52 QAL52:QAP52 PQP52:PQT52 PGT52:PGX52 OWX52:OXB52 ONB52:ONF52 ODF52:ODJ52 NTJ52:NTN52 NJN52:NJR52 MZR52:MZV52 MPV52:MPZ52 MFZ52:MGD52 LWD52:LWH52 LMH52:LML52 LCL52:LCP52 KSP52:KST52 KIT52:KIX52 JYX52:JZB52 JPB52:JPF52 JFF52:JFJ52 IVJ52:IVN52 ILN52:ILR52 IBR52:IBV52 HRV52:HRZ52 HHZ52:HID52 GYD52:GYH52 GOH52:GOL52 GEL52:GEP52 FUP52:FUT52 FKT52:FKX52 FAX52:FBB52 ERB52:ERF52 EHF52:EHJ52 DXJ52:DXN52 DNN52:DNR52 DDR52:DDV52 CTV52:CTZ52 CJZ52:CKD52 CAD52:CAH52 BQH52:BQL52 BGL52:BGP52 AWP52:AWT52 AMT52:AMX52 ACX52:ADB52 TB52:TF52 JF52:JJ52 E65600:N65600 JF65600:JJ65600 TB65600:TF65600 ACX65600:ADB65600 AMT65600:AMX65600 AWP65600:AWT65600 BGL65600:BGP65600 BQH65600:BQL65600 CAD65600:CAH65600 CJZ65600:CKD65600 CTV65600:CTZ65600 DDR65600:DDV65600 DNN65600:DNR65600 DXJ65600:DXN65600 EHF65600:EHJ65600 ERB65600:ERF65600 FAX65600:FBB65600 FKT65600:FKX65600 FUP65600:FUT65600 GEL65600:GEP65600 GOH65600:GOL65600 GYD65600:GYH65600 HHZ65600:HID65600 HRV65600:HRZ65600 IBR65600:IBV65600 ILN65600:ILR65600 IVJ65600:IVN65600 JFF65600:JFJ65600 JPB65600:JPF65600 JYX65600:JZB65600 KIT65600:KIX65600 KSP65600:KST65600 LCL65600:LCP65600 LMH65600:LML65600 LWD65600:LWH65600 MFZ65600:MGD65600 MPV65600:MPZ65600 MZR65600:MZV65600 NJN65600:NJR65600 NTJ65600:NTN65600 ODF65600:ODJ65600 ONB65600:ONF65600 OWX65600:OXB65600 PGT65600:PGX65600 PQP65600:PQT65600 QAL65600:QAP65600 QKH65600:QKL65600 QUD65600:QUH65600 RDZ65600:RED65600 RNV65600:RNZ65600 RXR65600:RXV65600 SHN65600:SHR65600 SRJ65600:SRN65600 TBF65600:TBJ65600 TLB65600:TLF65600 TUX65600:TVB65600 UET65600:UEX65600 UOP65600:UOT65600 UYL65600:UYP65600 VIH65600:VIL65600 VSD65600:VSH65600 WBZ65600:WCD65600 WLV65600:WLZ65600 WVR65600:WVV65600 E131136:N131136 JF131136:JJ131136 TB131136:TF131136 ACX131136:ADB131136 AMT131136:AMX131136 AWP131136:AWT131136 BGL131136:BGP131136 BQH131136:BQL131136 CAD131136:CAH131136 CJZ131136:CKD131136 CTV131136:CTZ131136 DDR131136:DDV131136 DNN131136:DNR131136 DXJ131136:DXN131136 EHF131136:EHJ131136 ERB131136:ERF131136 FAX131136:FBB131136 FKT131136:FKX131136 FUP131136:FUT131136 GEL131136:GEP131136 GOH131136:GOL131136 GYD131136:GYH131136 HHZ131136:HID131136 HRV131136:HRZ131136 IBR131136:IBV131136 ILN131136:ILR131136 IVJ131136:IVN131136 JFF131136:JFJ131136 JPB131136:JPF131136 JYX131136:JZB131136 KIT131136:KIX131136 KSP131136:KST131136 LCL131136:LCP131136 LMH131136:LML131136 LWD131136:LWH131136 MFZ131136:MGD131136 MPV131136:MPZ131136 MZR131136:MZV131136 NJN131136:NJR131136 NTJ131136:NTN131136 ODF131136:ODJ131136 ONB131136:ONF131136 OWX131136:OXB131136 PGT131136:PGX131136 PQP131136:PQT131136 QAL131136:QAP131136 QKH131136:QKL131136 QUD131136:QUH131136 RDZ131136:RED131136 RNV131136:RNZ131136 RXR131136:RXV131136 SHN131136:SHR131136 SRJ131136:SRN131136 TBF131136:TBJ131136 TLB131136:TLF131136 TUX131136:TVB131136 UET131136:UEX131136 UOP131136:UOT131136 UYL131136:UYP131136 VIH131136:VIL131136 VSD131136:VSH131136 WBZ131136:WCD131136 WLV131136:WLZ131136 WVR131136:WVV131136 E196672:N196672 JF196672:JJ196672 TB196672:TF196672 ACX196672:ADB196672 AMT196672:AMX196672 AWP196672:AWT196672 BGL196672:BGP196672 BQH196672:BQL196672 CAD196672:CAH196672 CJZ196672:CKD196672 CTV196672:CTZ196672 DDR196672:DDV196672 DNN196672:DNR196672 DXJ196672:DXN196672 EHF196672:EHJ196672 ERB196672:ERF196672 FAX196672:FBB196672 FKT196672:FKX196672 FUP196672:FUT196672 GEL196672:GEP196672 GOH196672:GOL196672 GYD196672:GYH196672 HHZ196672:HID196672 HRV196672:HRZ196672 IBR196672:IBV196672 ILN196672:ILR196672 IVJ196672:IVN196672 JFF196672:JFJ196672 JPB196672:JPF196672 JYX196672:JZB196672 KIT196672:KIX196672 KSP196672:KST196672 LCL196672:LCP196672 LMH196672:LML196672 LWD196672:LWH196672 MFZ196672:MGD196672 MPV196672:MPZ196672 MZR196672:MZV196672 NJN196672:NJR196672 NTJ196672:NTN196672 ODF196672:ODJ196672 ONB196672:ONF196672 OWX196672:OXB196672 PGT196672:PGX196672 PQP196672:PQT196672 QAL196672:QAP196672 QKH196672:QKL196672 QUD196672:QUH196672 RDZ196672:RED196672 RNV196672:RNZ196672 RXR196672:RXV196672 SHN196672:SHR196672 SRJ196672:SRN196672 TBF196672:TBJ196672 TLB196672:TLF196672 TUX196672:TVB196672 UET196672:UEX196672 UOP196672:UOT196672 UYL196672:UYP196672 VIH196672:VIL196672 VSD196672:VSH196672 WBZ196672:WCD196672 WLV196672:WLZ196672 WVR196672:WVV196672 E262208:N262208 JF262208:JJ262208 TB262208:TF262208 ACX262208:ADB262208 AMT262208:AMX262208 AWP262208:AWT262208 BGL262208:BGP262208 BQH262208:BQL262208 CAD262208:CAH262208 CJZ262208:CKD262208 CTV262208:CTZ262208 DDR262208:DDV262208 DNN262208:DNR262208 DXJ262208:DXN262208 EHF262208:EHJ262208 ERB262208:ERF262208 FAX262208:FBB262208 FKT262208:FKX262208 FUP262208:FUT262208 GEL262208:GEP262208 GOH262208:GOL262208 GYD262208:GYH262208 HHZ262208:HID262208 HRV262208:HRZ262208 IBR262208:IBV262208 ILN262208:ILR262208 IVJ262208:IVN262208 JFF262208:JFJ262208 JPB262208:JPF262208 JYX262208:JZB262208 KIT262208:KIX262208 KSP262208:KST262208 LCL262208:LCP262208 LMH262208:LML262208 LWD262208:LWH262208 MFZ262208:MGD262208 MPV262208:MPZ262208 MZR262208:MZV262208 NJN262208:NJR262208 NTJ262208:NTN262208 ODF262208:ODJ262208 ONB262208:ONF262208 OWX262208:OXB262208 PGT262208:PGX262208 PQP262208:PQT262208 QAL262208:QAP262208 QKH262208:QKL262208 QUD262208:QUH262208 RDZ262208:RED262208 RNV262208:RNZ262208 RXR262208:RXV262208 SHN262208:SHR262208 SRJ262208:SRN262208 TBF262208:TBJ262208 TLB262208:TLF262208 TUX262208:TVB262208 UET262208:UEX262208 UOP262208:UOT262208 UYL262208:UYP262208 VIH262208:VIL262208 VSD262208:VSH262208 WBZ262208:WCD262208 WLV262208:WLZ262208 WVR262208:WVV262208 E327744:N327744 JF327744:JJ327744 TB327744:TF327744 ACX327744:ADB327744 AMT327744:AMX327744 AWP327744:AWT327744 BGL327744:BGP327744 BQH327744:BQL327744 CAD327744:CAH327744 CJZ327744:CKD327744 CTV327744:CTZ327744 DDR327744:DDV327744 DNN327744:DNR327744 DXJ327744:DXN327744 EHF327744:EHJ327744 ERB327744:ERF327744 FAX327744:FBB327744 FKT327744:FKX327744 FUP327744:FUT327744 GEL327744:GEP327744 GOH327744:GOL327744 GYD327744:GYH327744 HHZ327744:HID327744 HRV327744:HRZ327744 IBR327744:IBV327744 ILN327744:ILR327744 IVJ327744:IVN327744 JFF327744:JFJ327744 JPB327744:JPF327744 JYX327744:JZB327744 KIT327744:KIX327744 KSP327744:KST327744 LCL327744:LCP327744 LMH327744:LML327744 LWD327744:LWH327744 MFZ327744:MGD327744 MPV327744:MPZ327744 MZR327744:MZV327744 NJN327744:NJR327744 NTJ327744:NTN327744 ODF327744:ODJ327744 ONB327744:ONF327744 OWX327744:OXB327744 PGT327744:PGX327744 PQP327744:PQT327744 QAL327744:QAP327744 QKH327744:QKL327744 QUD327744:QUH327744 RDZ327744:RED327744 RNV327744:RNZ327744 RXR327744:RXV327744 SHN327744:SHR327744 SRJ327744:SRN327744 TBF327744:TBJ327744 TLB327744:TLF327744 TUX327744:TVB327744 UET327744:UEX327744 UOP327744:UOT327744 UYL327744:UYP327744 VIH327744:VIL327744 VSD327744:VSH327744 WBZ327744:WCD327744 WLV327744:WLZ327744 WVR327744:WVV327744 E393280:N393280 JF393280:JJ393280 TB393280:TF393280 ACX393280:ADB393280 AMT393280:AMX393280 AWP393280:AWT393280 BGL393280:BGP393280 BQH393280:BQL393280 CAD393280:CAH393280 CJZ393280:CKD393280 CTV393280:CTZ393280 DDR393280:DDV393280 DNN393280:DNR393280 DXJ393280:DXN393280 EHF393280:EHJ393280 ERB393280:ERF393280 FAX393280:FBB393280 FKT393280:FKX393280 FUP393280:FUT393280 GEL393280:GEP393280 GOH393280:GOL393280 GYD393280:GYH393280 HHZ393280:HID393280 HRV393280:HRZ393280 IBR393280:IBV393280 ILN393280:ILR393280 IVJ393280:IVN393280 JFF393280:JFJ393280 JPB393280:JPF393280 JYX393280:JZB393280 KIT393280:KIX393280 KSP393280:KST393280 LCL393280:LCP393280 LMH393280:LML393280 LWD393280:LWH393280 MFZ393280:MGD393280 MPV393280:MPZ393280 MZR393280:MZV393280 NJN393280:NJR393280 NTJ393280:NTN393280 ODF393280:ODJ393280 ONB393280:ONF393280 OWX393280:OXB393280 PGT393280:PGX393280 PQP393280:PQT393280 QAL393280:QAP393280 QKH393280:QKL393280 QUD393280:QUH393280 RDZ393280:RED393280 RNV393280:RNZ393280 RXR393280:RXV393280 SHN393280:SHR393280 SRJ393280:SRN393280 TBF393280:TBJ393280 TLB393280:TLF393280 TUX393280:TVB393280 UET393280:UEX393280 UOP393280:UOT393280 UYL393280:UYP393280 VIH393280:VIL393280 VSD393280:VSH393280 WBZ393280:WCD393280 WLV393280:WLZ393280 WVR393280:WVV393280 E458816:N458816 JF458816:JJ458816 TB458816:TF458816 ACX458816:ADB458816 AMT458816:AMX458816 AWP458816:AWT458816 BGL458816:BGP458816 BQH458816:BQL458816 CAD458816:CAH458816 CJZ458816:CKD458816 CTV458816:CTZ458816 DDR458816:DDV458816 DNN458816:DNR458816 DXJ458816:DXN458816 EHF458816:EHJ458816 ERB458816:ERF458816 FAX458816:FBB458816 FKT458816:FKX458816 FUP458816:FUT458816 GEL458816:GEP458816 GOH458816:GOL458816 GYD458816:GYH458816 HHZ458816:HID458816 HRV458816:HRZ458816 IBR458816:IBV458816 ILN458816:ILR458816 IVJ458816:IVN458816 JFF458816:JFJ458816 JPB458816:JPF458816 JYX458816:JZB458816 KIT458816:KIX458816 KSP458816:KST458816 LCL458816:LCP458816 LMH458816:LML458816 LWD458816:LWH458816 MFZ458816:MGD458816 MPV458816:MPZ458816 MZR458816:MZV458816 NJN458816:NJR458816 NTJ458816:NTN458816 ODF458816:ODJ458816 ONB458816:ONF458816 OWX458816:OXB458816 PGT458816:PGX458816 PQP458816:PQT458816 QAL458816:QAP458816 QKH458816:QKL458816 QUD458816:QUH458816 RDZ458816:RED458816 RNV458816:RNZ458816 RXR458816:RXV458816 SHN458816:SHR458816 SRJ458816:SRN458816 TBF458816:TBJ458816 TLB458816:TLF458816 TUX458816:TVB458816 UET458816:UEX458816 UOP458816:UOT458816 UYL458816:UYP458816 VIH458816:VIL458816 VSD458816:VSH458816 WBZ458816:WCD458816 WLV458816:WLZ458816 WVR458816:WVV458816 E524352:N524352 JF524352:JJ524352 TB524352:TF524352 ACX524352:ADB524352 AMT524352:AMX524352 AWP524352:AWT524352 BGL524352:BGP524352 BQH524352:BQL524352 CAD524352:CAH524352 CJZ524352:CKD524352 CTV524352:CTZ524352 DDR524352:DDV524352 DNN524352:DNR524352 DXJ524352:DXN524352 EHF524352:EHJ524352 ERB524352:ERF524352 FAX524352:FBB524352 FKT524352:FKX524352 FUP524352:FUT524352 GEL524352:GEP524352 GOH524352:GOL524352 GYD524352:GYH524352 HHZ524352:HID524352 HRV524352:HRZ524352 IBR524352:IBV524352 ILN524352:ILR524352 IVJ524352:IVN524352 JFF524352:JFJ524352 JPB524352:JPF524352 JYX524352:JZB524352 KIT524352:KIX524352 KSP524352:KST524352 LCL524352:LCP524352 LMH524352:LML524352 LWD524352:LWH524352 MFZ524352:MGD524352 MPV524352:MPZ524352 MZR524352:MZV524352 NJN524352:NJR524352 NTJ524352:NTN524352 ODF524352:ODJ524352 ONB524352:ONF524352 OWX524352:OXB524352 PGT524352:PGX524352 PQP524352:PQT524352 QAL524352:QAP524352 QKH524352:QKL524352 QUD524352:QUH524352 RDZ524352:RED524352 RNV524352:RNZ524352 RXR524352:RXV524352 SHN524352:SHR524352 SRJ524352:SRN524352 TBF524352:TBJ524352 TLB524352:TLF524352 TUX524352:TVB524352 UET524352:UEX524352 UOP524352:UOT524352 UYL524352:UYP524352 VIH524352:VIL524352 VSD524352:VSH524352 WBZ524352:WCD524352 WLV524352:WLZ524352 WVR524352:WVV524352 E589888:N589888 JF589888:JJ589888 TB589888:TF589888 ACX589888:ADB589888 AMT589888:AMX589888 AWP589888:AWT589888 BGL589888:BGP589888 BQH589888:BQL589888 CAD589888:CAH589888 CJZ589888:CKD589888 CTV589888:CTZ589888 DDR589888:DDV589888 DNN589888:DNR589888 DXJ589888:DXN589888 EHF589888:EHJ589888 ERB589888:ERF589888 FAX589888:FBB589888 FKT589888:FKX589888 FUP589888:FUT589888 GEL589888:GEP589888 GOH589888:GOL589888 GYD589888:GYH589888 HHZ589888:HID589888 HRV589888:HRZ589888 IBR589888:IBV589888 ILN589888:ILR589888 IVJ589888:IVN589888 JFF589888:JFJ589888 JPB589888:JPF589888 JYX589888:JZB589888 KIT589888:KIX589888 KSP589888:KST589888 LCL589888:LCP589888 LMH589888:LML589888 LWD589888:LWH589888 MFZ589888:MGD589888 MPV589888:MPZ589888 MZR589888:MZV589888 NJN589888:NJR589888 NTJ589888:NTN589888 ODF589888:ODJ589888 ONB589888:ONF589888 OWX589888:OXB589888 PGT589888:PGX589888 PQP589888:PQT589888 QAL589888:QAP589888 QKH589888:QKL589888 QUD589888:QUH589888 RDZ589888:RED589888 RNV589888:RNZ589888 RXR589888:RXV589888 SHN589888:SHR589888 SRJ589888:SRN589888 TBF589888:TBJ589888 TLB589888:TLF589888 TUX589888:TVB589888 UET589888:UEX589888 UOP589888:UOT589888 UYL589888:UYP589888 VIH589888:VIL589888 VSD589888:VSH589888 WBZ589888:WCD589888 WLV589888:WLZ589888 WVR589888:WVV589888 E655424:N655424 JF655424:JJ655424 TB655424:TF655424 ACX655424:ADB655424 AMT655424:AMX655424 AWP655424:AWT655424 BGL655424:BGP655424 BQH655424:BQL655424 CAD655424:CAH655424 CJZ655424:CKD655424 CTV655424:CTZ655424 DDR655424:DDV655424 DNN655424:DNR655424 DXJ655424:DXN655424 EHF655424:EHJ655424 ERB655424:ERF655424 FAX655424:FBB655424 FKT655424:FKX655424 FUP655424:FUT655424 GEL655424:GEP655424 GOH655424:GOL655424 GYD655424:GYH655424 HHZ655424:HID655424 HRV655424:HRZ655424 IBR655424:IBV655424 ILN655424:ILR655424 IVJ655424:IVN655424 JFF655424:JFJ655424 JPB655424:JPF655424 JYX655424:JZB655424 KIT655424:KIX655424 KSP655424:KST655424 LCL655424:LCP655424 LMH655424:LML655424 LWD655424:LWH655424 MFZ655424:MGD655424 MPV655424:MPZ655424 MZR655424:MZV655424 NJN655424:NJR655424 NTJ655424:NTN655424 ODF655424:ODJ655424 ONB655424:ONF655424 OWX655424:OXB655424 PGT655424:PGX655424 PQP655424:PQT655424 QAL655424:QAP655424 QKH655424:QKL655424 QUD655424:QUH655424 RDZ655424:RED655424 RNV655424:RNZ655424 RXR655424:RXV655424 SHN655424:SHR655424 SRJ655424:SRN655424 TBF655424:TBJ655424 TLB655424:TLF655424 TUX655424:TVB655424 UET655424:UEX655424 UOP655424:UOT655424 UYL655424:UYP655424 VIH655424:VIL655424 VSD655424:VSH655424 WBZ655424:WCD655424 WLV655424:WLZ655424 WVR655424:WVV655424 E720960:N720960 JF720960:JJ720960 TB720960:TF720960 ACX720960:ADB720960 AMT720960:AMX720960 AWP720960:AWT720960 BGL720960:BGP720960 BQH720960:BQL720960 CAD720960:CAH720960 CJZ720960:CKD720960 CTV720960:CTZ720960 DDR720960:DDV720960 DNN720960:DNR720960 DXJ720960:DXN720960 EHF720960:EHJ720960 ERB720960:ERF720960 FAX720960:FBB720960 FKT720960:FKX720960 FUP720960:FUT720960 GEL720960:GEP720960 GOH720960:GOL720960 GYD720960:GYH720960 HHZ720960:HID720960 HRV720960:HRZ720960 IBR720960:IBV720960 ILN720960:ILR720960 IVJ720960:IVN720960 JFF720960:JFJ720960 JPB720960:JPF720960 JYX720960:JZB720960 KIT720960:KIX720960 KSP720960:KST720960 LCL720960:LCP720960 LMH720960:LML720960 LWD720960:LWH720960 MFZ720960:MGD720960 MPV720960:MPZ720960 MZR720960:MZV720960 NJN720960:NJR720960 NTJ720960:NTN720960 ODF720960:ODJ720960 ONB720960:ONF720960 OWX720960:OXB720960 PGT720960:PGX720960 PQP720960:PQT720960 QAL720960:QAP720960 QKH720960:QKL720960 QUD720960:QUH720960 RDZ720960:RED720960 RNV720960:RNZ720960 RXR720960:RXV720960 SHN720960:SHR720960 SRJ720960:SRN720960 TBF720960:TBJ720960 TLB720960:TLF720960 TUX720960:TVB720960 UET720960:UEX720960 UOP720960:UOT720960 UYL720960:UYP720960 VIH720960:VIL720960 VSD720960:VSH720960 WBZ720960:WCD720960 WLV720960:WLZ720960 WVR720960:WVV720960 E786496:N786496 JF786496:JJ786496 TB786496:TF786496 ACX786496:ADB786496 AMT786496:AMX786496 AWP786496:AWT786496 BGL786496:BGP786496 BQH786496:BQL786496 CAD786496:CAH786496 CJZ786496:CKD786496 CTV786496:CTZ786496 DDR786496:DDV786496 DNN786496:DNR786496 DXJ786496:DXN786496 EHF786496:EHJ786496 ERB786496:ERF786496 FAX786496:FBB786496 FKT786496:FKX786496 FUP786496:FUT786496 GEL786496:GEP786496 GOH786496:GOL786496 GYD786496:GYH786496 HHZ786496:HID786496 HRV786496:HRZ786496 IBR786496:IBV786496 ILN786496:ILR786496 IVJ786496:IVN786496 JFF786496:JFJ786496 JPB786496:JPF786496 JYX786496:JZB786496 KIT786496:KIX786496 KSP786496:KST786496 LCL786496:LCP786496 LMH786496:LML786496 LWD786496:LWH786496 MFZ786496:MGD786496 MPV786496:MPZ786496 MZR786496:MZV786496 NJN786496:NJR786496 NTJ786496:NTN786496 ODF786496:ODJ786496 ONB786496:ONF786496 OWX786496:OXB786496 PGT786496:PGX786496 PQP786496:PQT786496 QAL786496:QAP786496 QKH786496:QKL786496 QUD786496:QUH786496 RDZ786496:RED786496 RNV786496:RNZ786496 RXR786496:RXV786496 SHN786496:SHR786496 SRJ786496:SRN786496 TBF786496:TBJ786496 TLB786496:TLF786496 TUX786496:TVB786496 UET786496:UEX786496 UOP786496:UOT786496 UYL786496:UYP786496 VIH786496:VIL786496 VSD786496:VSH786496 WBZ786496:WCD786496 WLV786496:WLZ786496 WVR786496:WVV786496 E852032:N852032 JF852032:JJ852032 TB852032:TF852032 ACX852032:ADB852032 AMT852032:AMX852032 AWP852032:AWT852032 BGL852032:BGP852032 BQH852032:BQL852032 CAD852032:CAH852032 CJZ852032:CKD852032 CTV852032:CTZ852032 DDR852032:DDV852032 DNN852032:DNR852032 DXJ852032:DXN852032 EHF852032:EHJ852032 ERB852032:ERF852032 FAX852032:FBB852032 FKT852032:FKX852032 FUP852032:FUT852032 GEL852032:GEP852032 GOH852032:GOL852032 GYD852032:GYH852032 HHZ852032:HID852032 HRV852032:HRZ852032 IBR852032:IBV852032 ILN852032:ILR852032 IVJ852032:IVN852032 JFF852032:JFJ852032 JPB852032:JPF852032 JYX852032:JZB852032 KIT852032:KIX852032 KSP852032:KST852032 LCL852032:LCP852032 LMH852032:LML852032 LWD852032:LWH852032 MFZ852032:MGD852032 MPV852032:MPZ852032 MZR852032:MZV852032 NJN852032:NJR852032 NTJ852032:NTN852032 ODF852032:ODJ852032 ONB852032:ONF852032 OWX852032:OXB852032 PGT852032:PGX852032 PQP852032:PQT852032 QAL852032:QAP852032 QKH852032:QKL852032 QUD852032:QUH852032 RDZ852032:RED852032 RNV852032:RNZ852032 RXR852032:RXV852032 SHN852032:SHR852032 SRJ852032:SRN852032 TBF852032:TBJ852032 TLB852032:TLF852032 TUX852032:TVB852032 UET852032:UEX852032 UOP852032:UOT852032 UYL852032:UYP852032 VIH852032:VIL852032 VSD852032:VSH852032 WBZ852032:WCD852032 WLV852032:WLZ852032 WVR852032:WVV852032 E917568:N917568 JF917568:JJ917568 TB917568:TF917568 ACX917568:ADB917568 AMT917568:AMX917568 AWP917568:AWT917568 BGL917568:BGP917568 BQH917568:BQL917568 CAD917568:CAH917568 CJZ917568:CKD917568 CTV917568:CTZ917568 DDR917568:DDV917568 DNN917568:DNR917568 DXJ917568:DXN917568 EHF917568:EHJ917568 ERB917568:ERF917568 FAX917568:FBB917568 FKT917568:FKX917568 FUP917568:FUT917568 GEL917568:GEP917568 GOH917568:GOL917568 GYD917568:GYH917568 HHZ917568:HID917568 HRV917568:HRZ917568 IBR917568:IBV917568 ILN917568:ILR917568 IVJ917568:IVN917568 JFF917568:JFJ917568 JPB917568:JPF917568 JYX917568:JZB917568 KIT917568:KIX917568 KSP917568:KST917568 LCL917568:LCP917568 LMH917568:LML917568 LWD917568:LWH917568 MFZ917568:MGD917568 MPV917568:MPZ917568 MZR917568:MZV917568 NJN917568:NJR917568 NTJ917568:NTN917568 ODF917568:ODJ917568 ONB917568:ONF917568 OWX917568:OXB917568 PGT917568:PGX917568 PQP917568:PQT917568 QAL917568:QAP917568 QKH917568:QKL917568 QUD917568:QUH917568 RDZ917568:RED917568 RNV917568:RNZ917568 RXR917568:RXV917568 SHN917568:SHR917568 SRJ917568:SRN917568 TBF917568:TBJ917568 TLB917568:TLF917568 TUX917568:TVB917568 UET917568:UEX917568 UOP917568:UOT917568 UYL917568:UYP917568 VIH917568:VIL917568 VSD917568:VSH917568 WBZ917568:WCD917568 WLV917568:WLZ917568 WVR917568:WVV917568 E983104:N983104 JF983104:JJ983104 TB983104:TF983104 ACX983104:ADB983104 AMT983104:AMX983104 AWP983104:AWT983104 BGL983104:BGP983104 BQH983104:BQL983104 CAD983104:CAH983104 CJZ983104:CKD983104 CTV983104:CTZ983104 DDR983104:DDV983104 DNN983104:DNR983104 DXJ983104:DXN983104 EHF983104:EHJ983104 ERB983104:ERF983104 FAX983104:FBB983104 FKT983104:FKX983104 FUP983104:FUT983104 GEL983104:GEP983104 GOH983104:GOL983104 GYD983104:GYH983104 HHZ983104:HID983104 HRV983104:HRZ983104 IBR983104:IBV983104 ILN983104:ILR983104 IVJ983104:IVN983104 JFF983104:JFJ983104 JPB983104:JPF983104 JYX983104:JZB983104 KIT983104:KIX983104 KSP983104:KST983104 LCL983104:LCP983104 LMH983104:LML983104 LWD983104:LWH983104 MFZ983104:MGD983104 MPV983104:MPZ983104 MZR983104:MZV983104 NJN983104:NJR983104 NTJ983104:NTN983104 ODF983104:ODJ983104 ONB983104:ONF983104 OWX983104:OXB983104 PGT983104:PGX983104 PQP983104:PQT983104 QAL983104:QAP983104 QKH983104:QKL983104 QUD983104:QUH983104 RDZ983104:RED983104 RNV983104:RNZ983104 RXR983104:RXV983104 SHN983104:SHR983104 SRJ983104:SRN983104 TBF983104:TBJ983104 TLB983104:TLF983104 TUX983104:TVB983104 UET983104:UEX983104 UOP983104:UOT983104 UYL983104:UYP983104 VIH983104:VIL983104 VSD983104:VSH983104 WBZ983104:WCD983104 WLV983104:WLZ983104">
      <formula1>$X$9:$X$11</formula1>
    </dataValidation>
    <dataValidation type="list" allowBlank="1" showInputMessage="1" showErrorMessage="1" sqref="WVQ983086:WVV983086 WVQ30:WVV30 WLU30:WLZ30 WBY30:WCD30 VSC30:VSH30 VIG30:VIL30 UYK30:UYP30 UOO30:UOT30 UES30:UEX30 TUW30:TVB30 TLA30:TLF30 TBE30:TBJ30 SRI30:SRN30 SHM30:SHR30 RXQ30:RXV30 RNU30:RNZ30 RDY30:RED30 QUC30:QUH30 QKG30:QKL30 QAK30:QAP30 PQO30:PQT30 PGS30:PGX30 OWW30:OXB30 ONA30:ONF30 ODE30:ODJ30 NTI30:NTN30 NJM30:NJR30 MZQ30:MZV30 MPU30:MPZ30 MFY30:MGD30 LWC30:LWH30 LMG30:LML30 LCK30:LCP30 KSO30:KST30 KIS30:KIX30 JYW30:JZB30 JPA30:JPF30 JFE30:JFJ30 IVI30:IVN30 ILM30:ILR30 IBQ30:IBV30 HRU30:HRZ30 HHY30:HID30 GYC30:GYH30 GOG30:GOL30 GEK30:GEP30 FUO30:FUT30 FKS30:FKX30 FAW30:FBB30 ERA30:ERF30 EHE30:EHJ30 DXI30:DXN30 DNM30:DNR30 DDQ30:DDV30 CTU30:CTZ30 CJY30:CKD30 CAC30:CAH30 BQG30:BQL30 BGK30:BGP30 AWO30:AWT30 AMS30:AMX30 ACW30:ADB30 TA30:TF30 JE30:JJ30 WLU983086:WLZ983086 D65582:N65582 JE65582:JJ65582 TA65582:TF65582 ACW65582:ADB65582 AMS65582:AMX65582 AWO65582:AWT65582 BGK65582:BGP65582 BQG65582:BQL65582 CAC65582:CAH65582 CJY65582:CKD65582 CTU65582:CTZ65582 DDQ65582:DDV65582 DNM65582:DNR65582 DXI65582:DXN65582 EHE65582:EHJ65582 ERA65582:ERF65582 FAW65582:FBB65582 FKS65582:FKX65582 FUO65582:FUT65582 GEK65582:GEP65582 GOG65582:GOL65582 GYC65582:GYH65582 HHY65582:HID65582 HRU65582:HRZ65582 IBQ65582:IBV65582 ILM65582:ILR65582 IVI65582:IVN65582 JFE65582:JFJ65582 JPA65582:JPF65582 JYW65582:JZB65582 KIS65582:KIX65582 KSO65582:KST65582 LCK65582:LCP65582 LMG65582:LML65582 LWC65582:LWH65582 MFY65582:MGD65582 MPU65582:MPZ65582 MZQ65582:MZV65582 NJM65582:NJR65582 NTI65582:NTN65582 ODE65582:ODJ65582 ONA65582:ONF65582 OWW65582:OXB65582 PGS65582:PGX65582 PQO65582:PQT65582 QAK65582:QAP65582 QKG65582:QKL65582 QUC65582:QUH65582 RDY65582:RED65582 RNU65582:RNZ65582 RXQ65582:RXV65582 SHM65582:SHR65582 SRI65582:SRN65582 TBE65582:TBJ65582 TLA65582:TLF65582 TUW65582:TVB65582 UES65582:UEX65582 UOO65582:UOT65582 UYK65582:UYP65582 VIG65582:VIL65582 VSC65582:VSH65582 WBY65582:WCD65582 WLU65582:WLZ65582 WVQ65582:WVV65582 D131118:N131118 JE131118:JJ131118 TA131118:TF131118 ACW131118:ADB131118 AMS131118:AMX131118 AWO131118:AWT131118 BGK131118:BGP131118 BQG131118:BQL131118 CAC131118:CAH131118 CJY131118:CKD131118 CTU131118:CTZ131118 DDQ131118:DDV131118 DNM131118:DNR131118 DXI131118:DXN131118 EHE131118:EHJ131118 ERA131118:ERF131118 FAW131118:FBB131118 FKS131118:FKX131118 FUO131118:FUT131118 GEK131118:GEP131118 GOG131118:GOL131118 GYC131118:GYH131118 HHY131118:HID131118 HRU131118:HRZ131118 IBQ131118:IBV131118 ILM131118:ILR131118 IVI131118:IVN131118 JFE131118:JFJ131118 JPA131118:JPF131118 JYW131118:JZB131118 KIS131118:KIX131118 KSO131118:KST131118 LCK131118:LCP131118 LMG131118:LML131118 LWC131118:LWH131118 MFY131118:MGD131118 MPU131118:MPZ131118 MZQ131118:MZV131118 NJM131118:NJR131118 NTI131118:NTN131118 ODE131118:ODJ131118 ONA131118:ONF131118 OWW131118:OXB131118 PGS131118:PGX131118 PQO131118:PQT131118 QAK131118:QAP131118 QKG131118:QKL131118 QUC131118:QUH131118 RDY131118:RED131118 RNU131118:RNZ131118 RXQ131118:RXV131118 SHM131118:SHR131118 SRI131118:SRN131118 TBE131118:TBJ131118 TLA131118:TLF131118 TUW131118:TVB131118 UES131118:UEX131118 UOO131118:UOT131118 UYK131118:UYP131118 VIG131118:VIL131118 VSC131118:VSH131118 WBY131118:WCD131118 WLU131118:WLZ131118 WVQ131118:WVV131118 D196654:N196654 JE196654:JJ196654 TA196654:TF196654 ACW196654:ADB196654 AMS196654:AMX196654 AWO196654:AWT196654 BGK196654:BGP196654 BQG196654:BQL196654 CAC196654:CAH196654 CJY196654:CKD196654 CTU196654:CTZ196654 DDQ196654:DDV196654 DNM196654:DNR196654 DXI196654:DXN196654 EHE196654:EHJ196654 ERA196654:ERF196654 FAW196654:FBB196654 FKS196654:FKX196654 FUO196654:FUT196654 GEK196654:GEP196654 GOG196654:GOL196654 GYC196654:GYH196654 HHY196654:HID196654 HRU196654:HRZ196654 IBQ196654:IBV196654 ILM196654:ILR196654 IVI196654:IVN196654 JFE196654:JFJ196654 JPA196654:JPF196654 JYW196654:JZB196654 KIS196654:KIX196654 KSO196654:KST196654 LCK196654:LCP196654 LMG196654:LML196654 LWC196654:LWH196654 MFY196654:MGD196654 MPU196654:MPZ196654 MZQ196654:MZV196654 NJM196654:NJR196654 NTI196654:NTN196654 ODE196654:ODJ196654 ONA196654:ONF196654 OWW196654:OXB196654 PGS196654:PGX196654 PQO196654:PQT196654 QAK196654:QAP196654 QKG196654:QKL196654 QUC196654:QUH196654 RDY196654:RED196654 RNU196654:RNZ196654 RXQ196654:RXV196654 SHM196654:SHR196654 SRI196654:SRN196654 TBE196654:TBJ196654 TLA196654:TLF196654 TUW196654:TVB196654 UES196654:UEX196654 UOO196654:UOT196654 UYK196654:UYP196654 VIG196654:VIL196654 VSC196654:VSH196654 WBY196654:WCD196654 WLU196654:WLZ196654 WVQ196654:WVV196654 D262190:N262190 JE262190:JJ262190 TA262190:TF262190 ACW262190:ADB262190 AMS262190:AMX262190 AWO262190:AWT262190 BGK262190:BGP262190 BQG262190:BQL262190 CAC262190:CAH262190 CJY262190:CKD262190 CTU262190:CTZ262190 DDQ262190:DDV262190 DNM262190:DNR262190 DXI262190:DXN262190 EHE262190:EHJ262190 ERA262190:ERF262190 FAW262190:FBB262190 FKS262190:FKX262190 FUO262190:FUT262190 GEK262190:GEP262190 GOG262190:GOL262190 GYC262190:GYH262190 HHY262190:HID262190 HRU262190:HRZ262190 IBQ262190:IBV262190 ILM262190:ILR262190 IVI262190:IVN262190 JFE262190:JFJ262190 JPA262190:JPF262190 JYW262190:JZB262190 KIS262190:KIX262190 KSO262190:KST262190 LCK262190:LCP262190 LMG262190:LML262190 LWC262190:LWH262190 MFY262190:MGD262190 MPU262190:MPZ262190 MZQ262190:MZV262190 NJM262190:NJR262190 NTI262190:NTN262190 ODE262190:ODJ262190 ONA262190:ONF262190 OWW262190:OXB262190 PGS262190:PGX262190 PQO262190:PQT262190 QAK262190:QAP262190 QKG262190:QKL262190 QUC262190:QUH262190 RDY262190:RED262190 RNU262190:RNZ262190 RXQ262190:RXV262190 SHM262190:SHR262190 SRI262190:SRN262190 TBE262190:TBJ262190 TLA262190:TLF262190 TUW262190:TVB262190 UES262190:UEX262190 UOO262190:UOT262190 UYK262190:UYP262190 VIG262190:VIL262190 VSC262190:VSH262190 WBY262190:WCD262190 WLU262190:WLZ262190 WVQ262190:WVV262190 D327726:N327726 JE327726:JJ327726 TA327726:TF327726 ACW327726:ADB327726 AMS327726:AMX327726 AWO327726:AWT327726 BGK327726:BGP327726 BQG327726:BQL327726 CAC327726:CAH327726 CJY327726:CKD327726 CTU327726:CTZ327726 DDQ327726:DDV327726 DNM327726:DNR327726 DXI327726:DXN327726 EHE327726:EHJ327726 ERA327726:ERF327726 FAW327726:FBB327726 FKS327726:FKX327726 FUO327726:FUT327726 GEK327726:GEP327726 GOG327726:GOL327726 GYC327726:GYH327726 HHY327726:HID327726 HRU327726:HRZ327726 IBQ327726:IBV327726 ILM327726:ILR327726 IVI327726:IVN327726 JFE327726:JFJ327726 JPA327726:JPF327726 JYW327726:JZB327726 KIS327726:KIX327726 KSO327726:KST327726 LCK327726:LCP327726 LMG327726:LML327726 LWC327726:LWH327726 MFY327726:MGD327726 MPU327726:MPZ327726 MZQ327726:MZV327726 NJM327726:NJR327726 NTI327726:NTN327726 ODE327726:ODJ327726 ONA327726:ONF327726 OWW327726:OXB327726 PGS327726:PGX327726 PQO327726:PQT327726 QAK327726:QAP327726 QKG327726:QKL327726 QUC327726:QUH327726 RDY327726:RED327726 RNU327726:RNZ327726 RXQ327726:RXV327726 SHM327726:SHR327726 SRI327726:SRN327726 TBE327726:TBJ327726 TLA327726:TLF327726 TUW327726:TVB327726 UES327726:UEX327726 UOO327726:UOT327726 UYK327726:UYP327726 VIG327726:VIL327726 VSC327726:VSH327726 WBY327726:WCD327726 WLU327726:WLZ327726 WVQ327726:WVV327726 D393262:N393262 JE393262:JJ393262 TA393262:TF393262 ACW393262:ADB393262 AMS393262:AMX393262 AWO393262:AWT393262 BGK393262:BGP393262 BQG393262:BQL393262 CAC393262:CAH393262 CJY393262:CKD393262 CTU393262:CTZ393262 DDQ393262:DDV393262 DNM393262:DNR393262 DXI393262:DXN393262 EHE393262:EHJ393262 ERA393262:ERF393262 FAW393262:FBB393262 FKS393262:FKX393262 FUO393262:FUT393262 GEK393262:GEP393262 GOG393262:GOL393262 GYC393262:GYH393262 HHY393262:HID393262 HRU393262:HRZ393262 IBQ393262:IBV393262 ILM393262:ILR393262 IVI393262:IVN393262 JFE393262:JFJ393262 JPA393262:JPF393262 JYW393262:JZB393262 KIS393262:KIX393262 KSO393262:KST393262 LCK393262:LCP393262 LMG393262:LML393262 LWC393262:LWH393262 MFY393262:MGD393262 MPU393262:MPZ393262 MZQ393262:MZV393262 NJM393262:NJR393262 NTI393262:NTN393262 ODE393262:ODJ393262 ONA393262:ONF393262 OWW393262:OXB393262 PGS393262:PGX393262 PQO393262:PQT393262 QAK393262:QAP393262 QKG393262:QKL393262 QUC393262:QUH393262 RDY393262:RED393262 RNU393262:RNZ393262 RXQ393262:RXV393262 SHM393262:SHR393262 SRI393262:SRN393262 TBE393262:TBJ393262 TLA393262:TLF393262 TUW393262:TVB393262 UES393262:UEX393262 UOO393262:UOT393262 UYK393262:UYP393262 VIG393262:VIL393262 VSC393262:VSH393262 WBY393262:WCD393262 WLU393262:WLZ393262 WVQ393262:WVV393262 D458798:N458798 JE458798:JJ458798 TA458798:TF458798 ACW458798:ADB458798 AMS458798:AMX458798 AWO458798:AWT458798 BGK458798:BGP458798 BQG458798:BQL458798 CAC458798:CAH458798 CJY458798:CKD458798 CTU458798:CTZ458798 DDQ458798:DDV458798 DNM458798:DNR458798 DXI458798:DXN458798 EHE458798:EHJ458798 ERA458798:ERF458798 FAW458798:FBB458798 FKS458798:FKX458798 FUO458798:FUT458798 GEK458798:GEP458798 GOG458798:GOL458798 GYC458798:GYH458798 HHY458798:HID458798 HRU458798:HRZ458798 IBQ458798:IBV458798 ILM458798:ILR458798 IVI458798:IVN458798 JFE458798:JFJ458798 JPA458798:JPF458798 JYW458798:JZB458798 KIS458798:KIX458798 KSO458798:KST458798 LCK458798:LCP458798 LMG458798:LML458798 LWC458798:LWH458798 MFY458798:MGD458798 MPU458798:MPZ458798 MZQ458798:MZV458798 NJM458798:NJR458798 NTI458798:NTN458798 ODE458798:ODJ458798 ONA458798:ONF458798 OWW458798:OXB458798 PGS458798:PGX458798 PQO458798:PQT458798 QAK458798:QAP458798 QKG458798:QKL458798 QUC458798:QUH458798 RDY458798:RED458798 RNU458798:RNZ458798 RXQ458798:RXV458798 SHM458798:SHR458798 SRI458798:SRN458798 TBE458798:TBJ458798 TLA458798:TLF458798 TUW458798:TVB458798 UES458798:UEX458798 UOO458798:UOT458798 UYK458798:UYP458798 VIG458798:VIL458798 VSC458798:VSH458798 WBY458798:WCD458798 WLU458798:WLZ458798 WVQ458798:WVV458798 D524334:N524334 JE524334:JJ524334 TA524334:TF524334 ACW524334:ADB524334 AMS524334:AMX524334 AWO524334:AWT524334 BGK524334:BGP524334 BQG524334:BQL524334 CAC524334:CAH524334 CJY524334:CKD524334 CTU524334:CTZ524334 DDQ524334:DDV524334 DNM524334:DNR524334 DXI524334:DXN524334 EHE524334:EHJ524334 ERA524334:ERF524334 FAW524334:FBB524334 FKS524334:FKX524334 FUO524334:FUT524334 GEK524334:GEP524334 GOG524334:GOL524334 GYC524334:GYH524334 HHY524334:HID524334 HRU524334:HRZ524334 IBQ524334:IBV524334 ILM524334:ILR524334 IVI524334:IVN524334 JFE524334:JFJ524334 JPA524334:JPF524334 JYW524334:JZB524334 KIS524334:KIX524334 KSO524334:KST524334 LCK524334:LCP524334 LMG524334:LML524334 LWC524334:LWH524334 MFY524334:MGD524334 MPU524334:MPZ524334 MZQ524334:MZV524334 NJM524334:NJR524334 NTI524334:NTN524334 ODE524334:ODJ524334 ONA524334:ONF524334 OWW524334:OXB524334 PGS524334:PGX524334 PQO524334:PQT524334 QAK524334:QAP524334 QKG524334:QKL524334 QUC524334:QUH524334 RDY524334:RED524334 RNU524334:RNZ524334 RXQ524334:RXV524334 SHM524334:SHR524334 SRI524334:SRN524334 TBE524334:TBJ524334 TLA524334:TLF524334 TUW524334:TVB524334 UES524334:UEX524334 UOO524334:UOT524334 UYK524334:UYP524334 VIG524334:VIL524334 VSC524334:VSH524334 WBY524334:WCD524334 WLU524334:WLZ524334 WVQ524334:WVV524334 D589870:N589870 JE589870:JJ589870 TA589870:TF589870 ACW589870:ADB589870 AMS589870:AMX589870 AWO589870:AWT589870 BGK589870:BGP589870 BQG589870:BQL589870 CAC589870:CAH589870 CJY589870:CKD589870 CTU589870:CTZ589870 DDQ589870:DDV589870 DNM589870:DNR589870 DXI589870:DXN589870 EHE589870:EHJ589870 ERA589870:ERF589870 FAW589870:FBB589870 FKS589870:FKX589870 FUO589870:FUT589870 GEK589870:GEP589870 GOG589870:GOL589870 GYC589870:GYH589870 HHY589870:HID589870 HRU589870:HRZ589870 IBQ589870:IBV589870 ILM589870:ILR589870 IVI589870:IVN589870 JFE589870:JFJ589870 JPA589870:JPF589870 JYW589870:JZB589870 KIS589870:KIX589870 KSO589870:KST589870 LCK589870:LCP589870 LMG589870:LML589870 LWC589870:LWH589870 MFY589870:MGD589870 MPU589870:MPZ589870 MZQ589870:MZV589870 NJM589870:NJR589870 NTI589870:NTN589870 ODE589870:ODJ589870 ONA589870:ONF589870 OWW589870:OXB589870 PGS589870:PGX589870 PQO589870:PQT589870 QAK589870:QAP589870 QKG589870:QKL589870 QUC589870:QUH589870 RDY589870:RED589870 RNU589870:RNZ589870 RXQ589870:RXV589870 SHM589870:SHR589870 SRI589870:SRN589870 TBE589870:TBJ589870 TLA589870:TLF589870 TUW589870:TVB589870 UES589870:UEX589870 UOO589870:UOT589870 UYK589870:UYP589870 VIG589870:VIL589870 VSC589870:VSH589870 WBY589870:WCD589870 WLU589870:WLZ589870 WVQ589870:WVV589870 D655406:N655406 JE655406:JJ655406 TA655406:TF655406 ACW655406:ADB655406 AMS655406:AMX655406 AWO655406:AWT655406 BGK655406:BGP655406 BQG655406:BQL655406 CAC655406:CAH655406 CJY655406:CKD655406 CTU655406:CTZ655406 DDQ655406:DDV655406 DNM655406:DNR655406 DXI655406:DXN655406 EHE655406:EHJ655406 ERA655406:ERF655406 FAW655406:FBB655406 FKS655406:FKX655406 FUO655406:FUT655406 GEK655406:GEP655406 GOG655406:GOL655406 GYC655406:GYH655406 HHY655406:HID655406 HRU655406:HRZ655406 IBQ655406:IBV655406 ILM655406:ILR655406 IVI655406:IVN655406 JFE655406:JFJ655406 JPA655406:JPF655406 JYW655406:JZB655406 KIS655406:KIX655406 KSO655406:KST655406 LCK655406:LCP655406 LMG655406:LML655406 LWC655406:LWH655406 MFY655406:MGD655406 MPU655406:MPZ655406 MZQ655406:MZV655406 NJM655406:NJR655406 NTI655406:NTN655406 ODE655406:ODJ655406 ONA655406:ONF655406 OWW655406:OXB655406 PGS655406:PGX655406 PQO655406:PQT655406 QAK655406:QAP655406 QKG655406:QKL655406 QUC655406:QUH655406 RDY655406:RED655406 RNU655406:RNZ655406 RXQ655406:RXV655406 SHM655406:SHR655406 SRI655406:SRN655406 TBE655406:TBJ655406 TLA655406:TLF655406 TUW655406:TVB655406 UES655406:UEX655406 UOO655406:UOT655406 UYK655406:UYP655406 VIG655406:VIL655406 VSC655406:VSH655406 WBY655406:WCD655406 WLU655406:WLZ655406 WVQ655406:WVV655406 D720942:N720942 JE720942:JJ720942 TA720942:TF720942 ACW720942:ADB720942 AMS720942:AMX720942 AWO720942:AWT720942 BGK720942:BGP720942 BQG720942:BQL720942 CAC720942:CAH720942 CJY720942:CKD720942 CTU720942:CTZ720942 DDQ720942:DDV720942 DNM720942:DNR720942 DXI720942:DXN720942 EHE720942:EHJ720942 ERA720942:ERF720942 FAW720942:FBB720942 FKS720942:FKX720942 FUO720942:FUT720942 GEK720942:GEP720942 GOG720942:GOL720942 GYC720942:GYH720942 HHY720942:HID720942 HRU720942:HRZ720942 IBQ720942:IBV720942 ILM720942:ILR720942 IVI720942:IVN720942 JFE720942:JFJ720942 JPA720942:JPF720942 JYW720942:JZB720942 KIS720942:KIX720942 KSO720942:KST720942 LCK720942:LCP720942 LMG720942:LML720942 LWC720942:LWH720942 MFY720942:MGD720942 MPU720942:MPZ720942 MZQ720942:MZV720942 NJM720942:NJR720942 NTI720942:NTN720942 ODE720942:ODJ720942 ONA720942:ONF720942 OWW720942:OXB720942 PGS720942:PGX720942 PQO720942:PQT720942 QAK720942:QAP720942 QKG720942:QKL720942 QUC720942:QUH720942 RDY720942:RED720942 RNU720942:RNZ720942 RXQ720942:RXV720942 SHM720942:SHR720942 SRI720942:SRN720942 TBE720942:TBJ720942 TLA720942:TLF720942 TUW720942:TVB720942 UES720942:UEX720942 UOO720942:UOT720942 UYK720942:UYP720942 VIG720942:VIL720942 VSC720942:VSH720942 WBY720942:WCD720942 WLU720942:WLZ720942 WVQ720942:WVV720942 D786478:N786478 JE786478:JJ786478 TA786478:TF786478 ACW786478:ADB786478 AMS786478:AMX786478 AWO786478:AWT786478 BGK786478:BGP786478 BQG786478:BQL786478 CAC786478:CAH786478 CJY786478:CKD786478 CTU786478:CTZ786478 DDQ786478:DDV786478 DNM786478:DNR786478 DXI786478:DXN786478 EHE786478:EHJ786478 ERA786478:ERF786478 FAW786478:FBB786478 FKS786478:FKX786478 FUO786478:FUT786478 GEK786478:GEP786478 GOG786478:GOL786478 GYC786478:GYH786478 HHY786478:HID786478 HRU786478:HRZ786478 IBQ786478:IBV786478 ILM786478:ILR786478 IVI786478:IVN786478 JFE786478:JFJ786478 JPA786478:JPF786478 JYW786478:JZB786478 KIS786478:KIX786478 KSO786478:KST786478 LCK786478:LCP786478 LMG786478:LML786478 LWC786478:LWH786478 MFY786478:MGD786478 MPU786478:MPZ786478 MZQ786478:MZV786478 NJM786478:NJR786478 NTI786478:NTN786478 ODE786478:ODJ786478 ONA786478:ONF786478 OWW786478:OXB786478 PGS786478:PGX786478 PQO786478:PQT786478 QAK786478:QAP786478 QKG786478:QKL786478 QUC786478:QUH786478 RDY786478:RED786478 RNU786478:RNZ786478 RXQ786478:RXV786478 SHM786478:SHR786478 SRI786478:SRN786478 TBE786478:TBJ786478 TLA786478:TLF786478 TUW786478:TVB786478 UES786478:UEX786478 UOO786478:UOT786478 UYK786478:UYP786478 VIG786478:VIL786478 VSC786478:VSH786478 WBY786478:WCD786478 WLU786478:WLZ786478 WVQ786478:WVV786478 D852014:N852014 JE852014:JJ852014 TA852014:TF852014 ACW852014:ADB852014 AMS852014:AMX852014 AWO852014:AWT852014 BGK852014:BGP852014 BQG852014:BQL852014 CAC852014:CAH852014 CJY852014:CKD852014 CTU852014:CTZ852014 DDQ852014:DDV852014 DNM852014:DNR852014 DXI852014:DXN852014 EHE852014:EHJ852014 ERA852014:ERF852014 FAW852014:FBB852014 FKS852014:FKX852014 FUO852014:FUT852014 GEK852014:GEP852014 GOG852014:GOL852014 GYC852014:GYH852014 HHY852014:HID852014 HRU852014:HRZ852014 IBQ852014:IBV852014 ILM852014:ILR852014 IVI852014:IVN852014 JFE852014:JFJ852014 JPA852014:JPF852014 JYW852014:JZB852014 KIS852014:KIX852014 KSO852014:KST852014 LCK852014:LCP852014 LMG852014:LML852014 LWC852014:LWH852014 MFY852014:MGD852014 MPU852014:MPZ852014 MZQ852014:MZV852014 NJM852014:NJR852014 NTI852014:NTN852014 ODE852014:ODJ852014 ONA852014:ONF852014 OWW852014:OXB852014 PGS852014:PGX852014 PQO852014:PQT852014 QAK852014:QAP852014 QKG852014:QKL852014 QUC852014:QUH852014 RDY852014:RED852014 RNU852014:RNZ852014 RXQ852014:RXV852014 SHM852014:SHR852014 SRI852014:SRN852014 TBE852014:TBJ852014 TLA852014:TLF852014 TUW852014:TVB852014 UES852014:UEX852014 UOO852014:UOT852014 UYK852014:UYP852014 VIG852014:VIL852014 VSC852014:VSH852014 WBY852014:WCD852014 WLU852014:WLZ852014 WVQ852014:WVV852014 D917550:N917550 JE917550:JJ917550 TA917550:TF917550 ACW917550:ADB917550 AMS917550:AMX917550 AWO917550:AWT917550 BGK917550:BGP917550 BQG917550:BQL917550 CAC917550:CAH917550 CJY917550:CKD917550 CTU917550:CTZ917550 DDQ917550:DDV917550 DNM917550:DNR917550 DXI917550:DXN917550 EHE917550:EHJ917550 ERA917550:ERF917550 FAW917550:FBB917550 FKS917550:FKX917550 FUO917550:FUT917550 GEK917550:GEP917550 GOG917550:GOL917550 GYC917550:GYH917550 HHY917550:HID917550 HRU917550:HRZ917550 IBQ917550:IBV917550 ILM917550:ILR917550 IVI917550:IVN917550 JFE917550:JFJ917550 JPA917550:JPF917550 JYW917550:JZB917550 KIS917550:KIX917550 KSO917550:KST917550 LCK917550:LCP917550 LMG917550:LML917550 LWC917550:LWH917550 MFY917550:MGD917550 MPU917550:MPZ917550 MZQ917550:MZV917550 NJM917550:NJR917550 NTI917550:NTN917550 ODE917550:ODJ917550 ONA917550:ONF917550 OWW917550:OXB917550 PGS917550:PGX917550 PQO917550:PQT917550 QAK917550:QAP917550 QKG917550:QKL917550 QUC917550:QUH917550 RDY917550:RED917550 RNU917550:RNZ917550 RXQ917550:RXV917550 SHM917550:SHR917550 SRI917550:SRN917550 TBE917550:TBJ917550 TLA917550:TLF917550 TUW917550:TVB917550 UES917550:UEX917550 UOO917550:UOT917550 UYK917550:UYP917550 VIG917550:VIL917550 VSC917550:VSH917550 WBY917550:WCD917550 WLU917550:WLZ917550 WVQ917550:WVV917550 D983086:N983086 JE983086:JJ983086 TA983086:TF983086 ACW983086:ADB983086 AMS983086:AMX983086 AWO983086:AWT983086 BGK983086:BGP983086 BQG983086:BQL983086 CAC983086:CAH983086 CJY983086:CKD983086 CTU983086:CTZ983086 DDQ983086:DDV983086 DNM983086:DNR983086 DXI983086:DXN983086 EHE983086:EHJ983086 ERA983086:ERF983086 FAW983086:FBB983086 FKS983086:FKX983086 FUO983086:FUT983086 GEK983086:GEP983086 GOG983086:GOL983086 GYC983086:GYH983086 HHY983086:HID983086 HRU983086:HRZ983086 IBQ983086:IBV983086 ILM983086:ILR983086 IVI983086:IVN983086 JFE983086:JFJ983086 JPA983086:JPF983086 JYW983086:JZB983086 KIS983086:KIX983086 KSO983086:KST983086 LCK983086:LCP983086 LMG983086:LML983086 LWC983086:LWH983086 MFY983086:MGD983086 MPU983086:MPZ983086 MZQ983086:MZV983086 NJM983086:NJR983086 NTI983086:NTN983086 ODE983086:ODJ983086 ONA983086:ONF983086 OWW983086:OXB983086 PGS983086:PGX983086 PQO983086:PQT983086 QAK983086:QAP983086 QKG983086:QKL983086 QUC983086:QUH983086 RDY983086:RED983086 RNU983086:RNZ983086 RXQ983086:RXV983086 SHM983086:SHR983086 SRI983086:SRN983086 TBE983086:TBJ983086 TLA983086:TLF983086 TUW983086:TVB983086 UES983086:UEX983086 UOO983086:UOT983086 UYK983086:UYP983086 VIG983086:VIL983086 VSC983086:VSH983086 WBY983086:WCD983086">
      <formula1>$T$9:$T$27</formula1>
    </dataValidation>
    <dataValidation type="list" allowBlank="1" showInputMessage="1" showErrorMessage="1" sqref="WVP983092 WBX36 VSB36 VIF36 UYJ36 UON36 UER36 TUV36 TKZ36 TBD36 SRH36 SHL36 RXP36 RNT36 RDX36 QUB36 QKF36 QAJ36 PQN36 PGR36 OWV36 OMZ36 ODD36 NTH36 NJL36 MZP36 MPT36 MFX36 LWB36 LMF36 LCJ36 KSN36 KIR36 JYV36 JOZ36 JFD36 IVH36 ILL36 IBP36 HRT36 HHX36 GYB36 GOF36 GEJ36 FUN36 FKR36 FAV36 EQZ36 EHD36 DXH36 DNL36 DDP36 CTT36 CJX36 CAB36 BQF36 BGJ36 AWN36 AMR36 ACV36 SZ36 JD36 WLT36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34 WVP36 WVP32 WLT32 WBX32 VSB32 VIF32 UYJ32 UON32 UER32 TUV32 TKZ32 TBD32 SRH32 SHL32 RXP32 RNT32 RDX32 QUB32 QKF32 QAJ32 PQN32 PGR32 OWV32 OMZ32 ODD32 NTH32 NJL32 MZP32 MPT32 MFX32 LWB32 LMF32 LCJ32 KSN32 KIR32 JYV32 JOZ32 JFD32 IVH32 ILL32 IBP32 HRT32 HHX32 GYB32 GOF32 GEJ32 FUN32 FKR32 FAV32 EQZ32 EHD32 DXH32 DNL32 DDP32 CTT32 CJX32 CAB32 BQF32 BGJ32 AWN32 AMR32 ACV32 SZ32 JD32 C65584 JD65584 SZ65584 ACV65584 AMR65584 AWN65584 BGJ65584 BQF65584 CAB65584 CJX65584 CTT65584 DDP65584 DNL65584 DXH65584 EHD65584 EQZ65584 FAV65584 FKR65584 FUN65584 GEJ65584 GOF65584 GYB65584 HHX65584 HRT65584 IBP65584 ILL65584 IVH65584 JFD65584 JOZ65584 JYV65584 KIR65584 KSN65584 LCJ65584 LMF65584 LWB65584 MFX65584 MPT65584 MZP65584 NJL65584 NTH65584 ODD65584 OMZ65584 OWV65584 PGR65584 PQN65584 QAJ65584 QKF65584 QUB65584 RDX65584 RNT65584 RXP65584 SHL65584 SRH65584 TBD65584 TKZ65584 TUV65584 UER65584 UON65584 UYJ65584 VIF65584 VSB65584 WBX65584 WLT65584 WVP65584 C131120 JD131120 SZ131120 ACV131120 AMR131120 AWN131120 BGJ131120 BQF131120 CAB131120 CJX131120 CTT131120 DDP131120 DNL131120 DXH131120 EHD131120 EQZ131120 FAV131120 FKR131120 FUN131120 GEJ131120 GOF131120 GYB131120 HHX131120 HRT131120 IBP131120 ILL131120 IVH131120 JFD131120 JOZ131120 JYV131120 KIR131120 KSN131120 LCJ131120 LMF131120 LWB131120 MFX131120 MPT131120 MZP131120 NJL131120 NTH131120 ODD131120 OMZ131120 OWV131120 PGR131120 PQN131120 QAJ131120 QKF131120 QUB131120 RDX131120 RNT131120 RXP131120 SHL131120 SRH131120 TBD131120 TKZ131120 TUV131120 UER131120 UON131120 UYJ131120 VIF131120 VSB131120 WBX131120 WLT131120 WVP131120 C196656 JD196656 SZ196656 ACV196656 AMR196656 AWN196656 BGJ196656 BQF196656 CAB196656 CJX196656 CTT196656 DDP196656 DNL196656 DXH196656 EHD196656 EQZ196656 FAV196656 FKR196656 FUN196656 GEJ196656 GOF196656 GYB196656 HHX196656 HRT196656 IBP196656 ILL196656 IVH196656 JFD196656 JOZ196656 JYV196656 KIR196656 KSN196656 LCJ196656 LMF196656 LWB196656 MFX196656 MPT196656 MZP196656 NJL196656 NTH196656 ODD196656 OMZ196656 OWV196656 PGR196656 PQN196656 QAJ196656 QKF196656 QUB196656 RDX196656 RNT196656 RXP196656 SHL196656 SRH196656 TBD196656 TKZ196656 TUV196656 UER196656 UON196656 UYJ196656 VIF196656 VSB196656 WBX196656 WLT196656 WVP196656 C262192 JD262192 SZ262192 ACV262192 AMR262192 AWN262192 BGJ262192 BQF262192 CAB262192 CJX262192 CTT262192 DDP262192 DNL262192 DXH262192 EHD262192 EQZ262192 FAV262192 FKR262192 FUN262192 GEJ262192 GOF262192 GYB262192 HHX262192 HRT262192 IBP262192 ILL262192 IVH262192 JFD262192 JOZ262192 JYV262192 KIR262192 KSN262192 LCJ262192 LMF262192 LWB262192 MFX262192 MPT262192 MZP262192 NJL262192 NTH262192 ODD262192 OMZ262192 OWV262192 PGR262192 PQN262192 QAJ262192 QKF262192 QUB262192 RDX262192 RNT262192 RXP262192 SHL262192 SRH262192 TBD262192 TKZ262192 TUV262192 UER262192 UON262192 UYJ262192 VIF262192 VSB262192 WBX262192 WLT262192 WVP262192 C327728 JD327728 SZ327728 ACV327728 AMR327728 AWN327728 BGJ327728 BQF327728 CAB327728 CJX327728 CTT327728 DDP327728 DNL327728 DXH327728 EHD327728 EQZ327728 FAV327728 FKR327728 FUN327728 GEJ327728 GOF327728 GYB327728 HHX327728 HRT327728 IBP327728 ILL327728 IVH327728 JFD327728 JOZ327728 JYV327728 KIR327728 KSN327728 LCJ327728 LMF327728 LWB327728 MFX327728 MPT327728 MZP327728 NJL327728 NTH327728 ODD327728 OMZ327728 OWV327728 PGR327728 PQN327728 QAJ327728 QKF327728 QUB327728 RDX327728 RNT327728 RXP327728 SHL327728 SRH327728 TBD327728 TKZ327728 TUV327728 UER327728 UON327728 UYJ327728 VIF327728 VSB327728 WBX327728 WLT327728 WVP327728 C393264 JD393264 SZ393264 ACV393264 AMR393264 AWN393264 BGJ393264 BQF393264 CAB393264 CJX393264 CTT393264 DDP393264 DNL393264 DXH393264 EHD393264 EQZ393264 FAV393264 FKR393264 FUN393264 GEJ393264 GOF393264 GYB393264 HHX393264 HRT393264 IBP393264 ILL393264 IVH393264 JFD393264 JOZ393264 JYV393264 KIR393264 KSN393264 LCJ393264 LMF393264 LWB393264 MFX393264 MPT393264 MZP393264 NJL393264 NTH393264 ODD393264 OMZ393264 OWV393264 PGR393264 PQN393264 QAJ393264 QKF393264 QUB393264 RDX393264 RNT393264 RXP393264 SHL393264 SRH393264 TBD393264 TKZ393264 TUV393264 UER393264 UON393264 UYJ393264 VIF393264 VSB393264 WBX393264 WLT393264 WVP393264 C458800 JD458800 SZ458800 ACV458800 AMR458800 AWN458800 BGJ458800 BQF458800 CAB458800 CJX458800 CTT458800 DDP458800 DNL458800 DXH458800 EHD458800 EQZ458800 FAV458800 FKR458800 FUN458800 GEJ458800 GOF458800 GYB458800 HHX458800 HRT458800 IBP458800 ILL458800 IVH458800 JFD458800 JOZ458800 JYV458800 KIR458800 KSN458800 LCJ458800 LMF458800 LWB458800 MFX458800 MPT458800 MZP458800 NJL458800 NTH458800 ODD458800 OMZ458800 OWV458800 PGR458800 PQN458800 QAJ458800 QKF458800 QUB458800 RDX458800 RNT458800 RXP458800 SHL458800 SRH458800 TBD458800 TKZ458800 TUV458800 UER458800 UON458800 UYJ458800 VIF458800 VSB458800 WBX458800 WLT458800 WVP458800 C524336 JD524336 SZ524336 ACV524336 AMR524336 AWN524336 BGJ524336 BQF524336 CAB524336 CJX524336 CTT524336 DDP524336 DNL524336 DXH524336 EHD524336 EQZ524336 FAV524336 FKR524336 FUN524336 GEJ524336 GOF524336 GYB524336 HHX524336 HRT524336 IBP524336 ILL524336 IVH524336 JFD524336 JOZ524336 JYV524336 KIR524336 KSN524336 LCJ524336 LMF524336 LWB524336 MFX524336 MPT524336 MZP524336 NJL524336 NTH524336 ODD524336 OMZ524336 OWV524336 PGR524336 PQN524336 QAJ524336 QKF524336 QUB524336 RDX524336 RNT524336 RXP524336 SHL524336 SRH524336 TBD524336 TKZ524336 TUV524336 UER524336 UON524336 UYJ524336 VIF524336 VSB524336 WBX524336 WLT524336 WVP524336 C589872 JD589872 SZ589872 ACV589872 AMR589872 AWN589872 BGJ589872 BQF589872 CAB589872 CJX589872 CTT589872 DDP589872 DNL589872 DXH589872 EHD589872 EQZ589872 FAV589872 FKR589872 FUN589872 GEJ589872 GOF589872 GYB589872 HHX589872 HRT589872 IBP589872 ILL589872 IVH589872 JFD589872 JOZ589872 JYV589872 KIR589872 KSN589872 LCJ589872 LMF589872 LWB589872 MFX589872 MPT589872 MZP589872 NJL589872 NTH589872 ODD589872 OMZ589872 OWV589872 PGR589872 PQN589872 QAJ589872 QKF589872 QUB589872 RDX589872 RNT589872 RXP589872 SHL589872 SRH589872 TBD589872 TKZ589872 TUV589872 UER589872 UON589872 UYJ589872 VIF589872 VSB589872 WBX589872 WLT589872 WVP589872 C655408 JD655408 SZ655408 ACV655408 AMR655408 AWN655408 BGJ655408 BQF655408 CAB655408 CJX655408 CTT655408 DDP655408 DNL655408 DXH655408 EHD655408 EQZ655408 FAV655408 FKR655408 FUN655408 GEJ655408 GOF655408 GYB655408 HHX655408 HRT655408 IBP655408 ILL655408 IVH655408 JFD655408 JOZ655408 JYV655408 KIR655408 KSN655408 LCJ655408 LMF655408 LWB655408 MFX655408 MPT655408 MZP655408 NJL655408 NTH655408 ODD655408 OMZ655408 OWV655408 PGR655408 PQN655408 QAJ655408 QKF655408 QUB655408 RDX655408 RNT655408 RXP655408 SHL655408 SRH655408 TBD655408 TKZ655408 TUV655408 UER655408 UON655408 UYJ655408 VIF655408 VSB655408 WBX655408 WLT655408 WVP655408 C720944 JD720944 SZ720944 ACV720944 AMR720944 AWN720944 BGJ720944 BQF720944 CAB720944 CJX720944 CTT720944 DDP720944 DNL720944 DXH720944 EHD720944 EQZ720944 FAV720944 FKR720944 FUN720944 GEJ720944 GOF720944 GYB720944 HHX720944 HRT720944 IBP720944 ILL720944 IVH720944 JFD720944 JOZ720944 JYV720944 KIR720944 KSN720944 LCJ720944 LMF720944 LWB720944 MFX720944 MPT720944 MZP720944 NJL720944 NTH720944 ODD720944 OMZ720944 OWV720944 PGR720944 PQN720944 QAJ720944 QKF720944 QUB720944 RDX720944 RNT720944 RXP720944 SHL720944 SRH720944 TBD720944 TKZ720944 TUV720944 UER720944 UON720944 UYJ720944 VIF720944 VSB720944 WBX720944 WLT720944 WVP720944 C786480 JD786480 SZ786480 ACV786480 AMR786480 AWN786480 BGJ786480 BQF786480 CAB786480 CJX786480 CTT786480 DDP786480 DNL786480 DXH786480 EHD786480 EQZ786480 FAV786480 FKR786480 FUN786480 GEJ786480 GOF786480 GYB786480 HHX786480 HRT786480 IBP786480 ILL786480 IVH786480 JFD786480 JOZ786480 JYV786480 KIR786480 KSN786480 LCJ786480 LMF786480 LWB786480 MFX786480 MPT786480 MZP786480 NJL786480 NTH786480 ODD786480 OMZ786480 OWV786480 PGR786480 PQN786480 QAJ786480 QKF786480 QUB786480 RDX786480 RNT786480 RXP786480 SHL786480 SRH786480 TBD786480 TKZ786480 TUV786480 UER786480 UON786480 UYJ786480 VIF786480 VSB786480 WBX786480 WLT786480 WVP786480 C852016 JD852016 SZ852016 ACV852016 AMR852016 AWN852016 BGJ852016 BQF852016 CAB852016 CJX852016 CTT852016 DDP852016 DNL852016 DXH852016 EHD852016 EQZ852016 FAV852016 FKR852016 FUN852016 GEJ852016 GOF852016 GYB852016 HHX852016 HRT852016 IBP852016 ILL852016 IVH852016 JFD852016 JOZ852016 JYV852016 KIR852016 KSN852016 LCJ852016 LMF852016 LWB852016 MFX852016 MPT852016 MZP852016 NJL852016 NTH852016 ODD852016 OMZ852016 OWV852016 PGR852016 PQN852016 QAJ852016 QKF852016 QUB852016 RDX852016 RNT852016 RXP852016 SHL852016 SRH852016 TBD852016 TKZ852016 TUV852016 UER852016 UON852016 UYJ852016 VIF852016 VSB852016 WBX852016 WLT852016 WVP852016 C917552 JD917552 SZ917552 ACV917552 AMR917552 AWN917552 BGJ917552 BQF917552 CAB917552 CJX917552 CTT917552 DDP917552 DNL917552 DXH917552 EHD917552 EQZ917552 FAV917552 FKR917552 FUN917552 GEJ917552 GOF917552 GYB917552 HHX917552 HRT917552 IBP917552 ILL917552 IVH917552 JFD917552 JOZ917552 JYV917552 KIR917552 KSN917552 LCJ917552 LMF917552 LWB917552 MFX917552 MPT917552 MZP917552 NJL917552 NTH917552 ODD917552 OMZ917552 OWV917552 PGR917552 PQN917552 QAJ917552 QKF917552 QUB917552 RDX917552 RNT917552 RXP917552 SHL917552 SRH917552 TBD917552 TKZ917552 TUV917552 UER917552 UON917552 UYJ917552 VIF917552 VSB917552 WBX917552 WLT917552 WVP917552 C983088 JD983088 SZ983088 ACV983088 AMR983088 AWN983088 BGJ983088 BQF983088 CAB983088 CJX983088 CTT983088 DDP983088 DNL983088 DXH983088 EHD983088 EQZ983088 FAV983088 FKR983088 FUN983088 GEJ983088 GOF983088 GYB983088 HHX983088 HRT983088 IBP983088 ILL983088 IVH983088 JFD983088 JOZ983088 JYV983088 KIR983088 KSN983088 LCJ983088 LMF983088 LWB983088 MFX983088 MPT983088 MZP983088 NJL983088 NTH983088 ODD983088 OMZ983088 OWV983088 PGR983088 PQN983088 QAJ983088 QKF983088 QUB983088 RDX983088 RNT983088 RXP983088 SHL983088 SRH983088 TBD983088 TKZ983088 TUV983088 UER983088 UON983088 UYJ983088 VIF983088 VSB983088 WBX983088 WLT983088 WVP983088 C65586 JD65586 SZ65586 ACV65586 AMR65586 AWN65586 BGJ65586 BQF65586 CAB65586 CJX65586 CTT65586 DDP65586 DNL65586 DXH65586 EHD65586 EQZ65586 FAV65586 FKR65586 FUN65586 GEJ65586 GOF65586 GYB65586 HHX65586 HRT65586 IBP65586 ILL65586 IVH65586 JFD65586 JOZ65586 JYV65586 KIR65586 KSN65586 LCJ65586 LMF65586 LWB65586 MFX65586 MPT65586 MZP65586 NJL65586 NTH65586 ODD65586 OMZ65586 OWV65586 PGR65586 PQN65586 QAJ65586 QKF65586 QUB65586 RDX65586 RNT65586 RXP65586 SHL65586 SRH65586 TBD65586 TKZ65586 TUV65586 UER65586 UON65586 UYJ65586 VIF65586 VSB65586 WBX65586 WLT65586 WVP65586 C131122 JD131122 SZ131122 ACV131122 AMR131122 AWN131122 BGJ131122 BQF131122 CAB131122 CJX131122 CTT131122 DDP131122 DNL131122 DXH131122 EHD131122 EQZ131122 FAV131122 FKR131122 FUN131122 GEJ131122 GOF131122 GYB131122 HHX131122 HRT131122 IBP131122 ILL131122 IVH131122 JFD131122 JOZ131122 JYV131122 KIR131122 KSN131122 LCJ131122 LMF131122 LWB131122 MFX131122 MPT131122 MZP131122 NJL131122 NTH131122 ODD131122 OMZ131122 OWV131122 PGR131122 PQN131122 QAJ131122 QKF131122 QUB131122 RDX131122 RNT131122 RXP131122 SHL131122 SRH131122 TBD131122 TKZ131122 TUV131122 UER131122 UON131122 UYJ131122 VIF131122 VSB131122 WBX131122 WLT131122 WVP131122 C196658 JD196658 SZ196658 ACV196658 AMR196658 AWN196658 BGJ196658 BQF196658 CAB196658 CJX196658 CTT196658 DDP196658 DNL196658 DXH196658 EHD196658 EQZ196658 FAV196658 FKR196658 FUN196658 GEJ196658 GOF196658 GYB196658 HHX196658 HRT196658 IBP196658 ILL196658 IVH196658 JFD196658 JOZ196658 JYV196658 KIR196658 KSN196658 LCJ196658 LMF196658 LWB196658 MFX196658 MPT196658 MZP196658 NJL196658 NTH196658 ODD196658 OMZ196658 OWV196658 PGR196658 PQN196658 QAJ196658 QKF196658 QUB196658 RDX196658 RNT196658 RXP196658 SHL196658 SRH196658 TBD196658 TKZ196658 TUV196658 UER196658 UON196658 UYJ196658 VIF196658 VSB196658 WBX196658 WLT196658 WVP196658 C262194 JD262194 SZ262194 ACV262194 AMR262194 AWN262194 BGJ262194 BQF262194 CAB262194 CJX262194 CTT262194 DDP262194 DNL262194 DXH262194 EHD262194 EQZ262194 FAV262194 FKR262194 FUN262194 GEJ262194 GOF262194 GYB262194 HHX262194 HRT262194 IBP262194 ILL262194 IVH262194 JFD262194 JOZ262194 JYV262194 KIR262194 KSN262194 LCJ262194 LMF262194 LWB262194 MFX262194 MPT262194 MZP262194 NJL262194 NTH262194 ODD262194 OMZ262194 OWV262194 PGR262194 PQN262194 QAJ262194 QKF262194 QUB262194 RDX262194 RNT262194 RXP262194 SHL262194 SRH262194 TBD262194 TKZ262194 TUV262194 UER262194 UON262194 UYJ262194 VIF262194 VSB262194 WBX262194 WLT262194 WVP262194 C327730 JD327730 SZ327730 ACV327730 AMR327730 AWN327730 BGJ327730 BQF327730 CAB327730 CJX327730 CTT327730 DDP327730 DNL327730 DXH327730 EHD327730 EQZ327730 FAV327730 FKR327730 FUN327730 GEJ327730 GOF327730 GYB327730 HHX327730 HRT327730 IBP327730 ILL327730 IVH327730 JFD327730 JOZ327730 JYV327730 KIR327730 KSN327730 LCJ327730 LMF327730 LWB327730 MFX327730 MPT327730 MZP327730 NJL327730 NTH327730 ODD327730 OMZ327730 OWV327730 PGR327730 PQN327730 QAJ327730 QKF327730 QUB327730 RDX327730 RNT327730 RXP327730 SHL327730 SRH327730 TBD327730 TKZ327730 TUV327730 UER327730 UON327730 UYJ327730 VIF327730 VSB327730 WBX327730 WLT327730 WVP327730 C393266 JD393266 SZ393266 ACV393266 AMR393266 AWN393266 BGJ393266 BQF393266 CAB393266 CJX393266 CTT393266 DDP393266 DNL393266 DXH393266 EHD393266 EQZ393266 FAV393266 FKR393266 FUN393266 GEJ393266 GOF393266 GYB393266 HHX393266 HRT393266 IBP393266 ILL393266 IVH393266 JFD393266 JOZ393266 JYV393266 KIR393266 KSN393266 LCJ393266 LMF393266 LWB393266 MFX393266 MPT393266 MZP393266 NJL393266 NTH393266 ODD393266 OMZ393266 OWV393266 PGR393266 PQN393266 QAJ393266 QKF393266 QUB393266 RDX393266 RNT393266 RXP393266 SHL393266 SRH393266 TBD393266 TKZ393266 TUV393266 UER393266 UON393266 UYJ393266 VIF393266 VSB393266 WBX393266 WLT393266 WVP393266 C458802 JD458802 SZ458802 ACV458802 AMR458802 AWN458802 BGJ458802 BQF458802 CAB458802 CJX458802 CTT458802 DDP458802 DNL458802 DXH458802 EHD458802 EQZ458802 FAV458802 FKR458802 FUN458802 GEJ458802 GOF458802 GYB458802 HHX458802 HRT458802 IBP458802 ILL458802 IVH458802 JFD458802 JOZ458802 JYV458802 KIR458802 KSN458802 LCJ458802 LMF458802 LWB458802 MFX458802 MPT458802 MZP458802 NJL458802 NTH458802 ODD458802 OMZ458802 OWV458802 PGR458802 PQN458802 QAJ458802 QKF458802 QUB458802 RDX458802 RNT458802 RXP458802 SHL458802 SRH458802 TBD458802 TKZ458802 TUV458802 UER458802 UON458802 UYJ458802 VIF458802 VSB458802 WBX458802 WLT458802 WVP458802 C524338 JD524338 SZ524338 ACV524338 AMR524338 AWN524338 BGJ524338 BQF524338 CAB524338 CJX524338 CTT524338 DDP524338 DNL524338 DXH524338 EHD524338 EQZ524338 FAV524338 FKR524338 FUN524338 GEJ524338 GOF524338 GYB524338 HHX524338 HRT524338 IBP524338 ILL524338 IVH524338 JFD524338 JOZ524338 JYV524338 KIR524338 KSN524338 LCJ524338 LMF524338 LWB524338 MFX524338 MPT524338 MZP524338 NJL524338 NTH524338 ODD524338 OMZ524338 OWV524338 PGR524338 PQN524338 QAJ524338 QKF524338 QUB524338 RDX524338 RNT524338 RXP524338 SHL524338 SRH524338 TBD524338 TKZ524338 TUV524338 UER524338 UON524338 UYJ524338 VIF524338 VSB524338 WBX524338 WLT524338 WVP524338 C589874 JD589874 SZ589874 ACV589874 AMR589874 AWN589874 BGJ589874 BQF589874 CAB589874 CJX589874 CTT589874 DDP589874 DNL589874 DXH589874 EHD589874 EQZ589874 FAV589874 FKR589874 FUN589874 GEJ589874 GOF589874 GYB589874 HHX589874 HRT589874 IBP589874 ILL589874 IVH589874 JFD589874 JOZ589874 JYV589874 KIR589874 KSN589874 LCJ589874 LMF589874 LWB589874 MFX589874 MPT589874 MZP589874 NJL589874 NTH589874 ODD589874 OMZ589874 OWV589874 PGR589874 PQN589874 QAJ589874 QKF589874 QUB589874 RDX589874 RNT589874 RXP589874 SHL589874 SRH589874 TBD589874 TKZ589874 TUV589874 UER589874 UON589874 UYJ589874 VIF589874 VSB589874 WBX589874 WLT589874 WVP589874 C655410 JD655410 SZ655410 ACV655410 AMR655410 AWN655410 BGJ655410 BQF655410 CAB655410 CJX655410 CTT655410 DDP655410 DNL655410 DXH655410 EHD655410 EQZ655410 FAV655410 FKR655410 FUN655410 GEJ655410 GOF655410 GYB655410 HHX655410 HRT655410 IBP655410 ILL655410 IVH655410 JFD655410 JOZ655410 JYV655410 KIR655410 KSN655410 LCJ655410 LMF655410 LWB655410 MFX655410 MPT655410 MZP655410 NJL655410 NTH655410 ODD655410 OMZ655410 OWV655410 PGR655410 PQN655410 QAJ655410 QKF655410 QUB655410 RDX655410 RNT655410 RXP655410 SHL655410 SRH655410 TBD655410 TKZ655410 TUV655410 UER655410 UON655410 UYJ655410 VIF655410 VSB655410 WBX655410 WLT655410 WVP655410 C720946 JD720946 SZ720946 ACV720946 AMR720946 AWN720946 BGJ720946 BQF720946 CAB720946 CJX720946 CTT720946 DDP720946 DNL720946 DXH720946 EHD720946 EQZ720946 FAV720946 FKR720946 FUN720946 GEJ720946 GOF720946 GYB720946 HHX720946 HRT720946 IBP720946 ILL720946 IVH720946 JFD720946 JOZ720946 JYV720946 KIR720946 KSN720946 LCJ720946 LMF720946 LWB720946 MFX720946 MPT720946 MZP720946 NJL720946 NTH720946 ODD720946 OMZ720946 OWV720946 PGR720946 PQN720946 QAJ720946 QKF720946 QUB720946 RDX720946 RNT720946 RXP720946 SHL720946 SRH720946 TBD720946 TKZ720946 TUV720946 UER720946 UON720946 UYJ720946 VIF720946 VSB720946 WBX720946 WLT720946 WVP720946 C786482 JD786482 SZ786482 ACV786482 AMR786482 AWN786482 BGJ786482 BQF786482 CAB786482 CJX786482 CTT786482 DDP786482 DNL786482 DXH786482 EHD786482 EQZ786482 FAV786482 FKR786482 FUN786482 GEJ786482 GOF786482 GYB786482 HHX786482 HRT786482 IBP786482 ILL786482 IVH786482 JFD786482 JOZ786482 JYV786482 KIR786482 KSN786482 LCJ786482 LMF786482 LWB786482 MFX786482 MPT786482 MZP786482 NJL786482 NTH786482 ODD786482 OMZ786482 OWV786482 PGR786482 PQN786482 QAJ786482 QKF786482 QUB786482 RDX786482 RNT786482 RXP786482 SHL786482 SRH786482 TBD786482 TKZ786482 TUV786482 UER786482 UON786482 UYJ786482 VIF786482 VSB786482 WBX786482 WLT786482 WVP786482 C852018 JD852018 SZ852018 ACV852018 AMR852018 AWN852018 BGJ852018 BQF852018 CAB852018 CJX852018 CTT852018 DDP852018 DNL852018 DXH852018 EHD852018 EQZ852018 FAV852018 FKR852018 FUN852018 GEJ852018 GOF852018 GYB852018 HHX852018 HRT852018 IBP852018 ILL852018 IVH852018 JFD852018 JOZ852018 JYV852018 KIR852018 KSN852018 LCJ852018 LMF852018 LWB852018 MFX852018 MPT852018 MZP852018 NJL852018 NTH852018 ODD852018 OMZ852018 OWV852018 PGR852018 PQN852018 QAJ852018 QKF852018 QUB852018 RDX852018 RNT852018 RXP852018 SHL852018 SRH852018 TBD852018 TKZ852018 TUV852018 UER852018 UON852018 UYJ852018 VIF852018 VSB852018 WBX852018 WLT852018 WVP852018 C917554 JD917554 SZ917554 ACV917554 AMR917554 AWN917554 BGJ917554 BQF917554 CAB917554 CJX917554 CTT917554 DDP917554 DNL917554 DXH917554 EHD917554 EQZ917554 FAV917554 FKR917554 FUN917554 GEJ917554 GOF917554 GYB917554 HHX917554 HRT917554 IBP917554 ILL917554 IVH917554 JFD917554 JOZ917554 JYV917554 KIR917554 KSN917554 LCJ917554 LMF917554 LWB917554 MFX917554 MPT917554 MZP917554 NJL917554 NTH917554 ODD917554 OMZ917554 OWV917554 PGR917554 PQN917554 QAJ917554 QKF917554 QUB917554 RDX917554 RNT917554 RXP917554 SHL917554 SRH917554 TBD917554 TKZ917554 TUV917554 UER917554 UON917554 UYJ917554 VIF917554 VSB917554 WBX917554 WLT917554 WVP917554 C983090 JD983090 SZ983090 ACV983090 AMR983090 AWN983090 BGJ983090 BQF983090 CAB983090 CJX983090 CTT983090 DDP983090 DNL983090 DXH983090 EHD983090 EQZ983090 FAV983090 FKR983090 FUN983090 GEJ983090 GOF983090 GYB983090 HHX983090 HRT983090 IBP983090 ILL983090 IVH983090 JFD983090 JOZ983090 JYV983090 KIR983090 KSN983090 LCJ983090 LMF983090 LWB983090 MFX983090 MPT983090 MZP983090 NJL983090 NTH983090 ODD983090 OMZ983090 OWV983090 PGR983090 PQN983090 QAJ983090 QKF983090 QUB983090 RDX983090 RNT983090 RXP983090 SHL983090 SRH983090 TBD983090 TKZ983090 TUV983090 UER983090 UON983090 UYJ983090 VIF983090 VSB983090 WBX983090 WLT983090 WVP983090 C65588 JD65588 SZ65588 ACV65588 AMR65588 AWN65588 BGJ65588 BQF65588 CAB65588 CJX65588 CTT65588 DDP65588 DNL65588 DXH65588 EHD65588 EQZ65588 FAV65588 FKR65588 FUN65588 GEJ65588 GOF65588 GYB65588 HHX65588 HRT65588 IBP65588 ILL65588 IVH65588 JFD65588 JOZ65588 JYV65588 KIR65588 KSN65588 LCJ65588 LMF65588 LWB65588 MFX65588 MPT65588 MZP65588 NJL65588 NTH65588 ODD65588 OMZ65588 OWV65588 PGR65588 PQN65588 QAJ65588 QKF65588 QUB65588 RDX65588 RNT65588 RXP65588 SHL65588 SRH65588 TBD65588 TKZ65588 TUV65588 UER65588 UON65588 UYJ65588 VIF65588 VSB65588 WBX65588 WLT65588 WVP65588 C131124 JD131124 SZ131124 ACV131124 AMR131124 AWN131124 BGJ131124 BQF131124 CAB131124 CJX131124 CTT131124 DDP131124 DNL131124 DXH131124 EHD131124 EQZ131124 FAV131124 FKR131124 FUN131124 GEJ131124 GOF131124 GYB131124 HHX131124 HRT131124 IBP131124 ILL131124 IVH131124 JFD131124 JOZ131124 JYV131124 KIR131124 KSN131124 LCJ131124 LMF131124 LWB131124 MFX131124 MPT131124 MZP131124 NJL131124 NTH131124 ODD131124 OMZ131124 OWV131124 PGR131124 PQN131124 QAJ131124 QKF131124 QUB131124 RDX131124 RNT131124 RXP131124 SHL131124 SRH131124 TBD131124 TKZ131124 TUV131124 UER131124 UON131124 UYJ131124 VIF131124 VSB131124 WBX131124 WLT131124 WVP131124 C196660 JD196660 SZ196660 ACV196660 AMR196660 AWN196660 BGJ196660 BQF196660 CAB196660 CJX196660 CTT196660 DDP196660 DNL196660 DXH196660 EHD196660 EQZ196660 FAV196660 FKR196660 FUN196660 GEJ196660 GOF196660 GYB196660 HHX196660 HRT196660 IBP196660 ILL196660 IVH196660 JFD196660 JOZ196660 JYV196660 KIR196660 KSN196660 LCJ196660 LMF196660 LWB196660 MFX196660 MPT196660 MZP196660 NJL196660 NTH196660 ODD196660 OMZ196660 OWV196660 PGR196660 PQN196660 QAJ196660 QKF196660 QUB196660 RDX196660 RNT196660 RXP196660 SHL196660 SRH196660 TBD196660 TKZ196660 TUV196660 UER196660 UON196660 UYJ196660 VIF196660 VSB196660 WBX196660 WLT196660 WVP196660 C262196 JD262196 SZ262196 ACV262196 AMR262196 AWN262196 BGJ262196 BQF262196 CAB262196 CJX262196 CTT262196 DDP262196 DNL262196 DXH262196 EHD262196 EQZ262196 FAV262196 FKR262196 FUN262196 GEJ262196 GOF262196 GYB262196 HHX262196 HRT262196 IBP262196 ILL262196 IVH262196 JFD262196 JOZ262196 JYV262196 KIR262196 KSN262196 LCJ262196 LMF262196 LWB262196 MFX262196 MPT262196 MZP262196 NJL262196 NTH262196 ODD262196 OMZ262196 OWV262196 PGR262196 PQN262196 QAJ262196 QKF262196 QUB262196 RDX262196 RNT262196 RXP262196 SHL262196 SRH262196 TBD262196 TKZ262196 TUV262196 UER262196 UON262196 UYJ262196 VIF262196 VSB262196 WBX262196 WLT262196 WVP262196 C327732 JD327732 SZ327732 ACV327732 AMR327732 AWN327732 BGJ327732 BQF327732 CAB327732 CJX327732 CTT327732 DDP327732 DNL327732 DXH327732 EHD327732 EQZ327732 FAV327732 FKR327732 FUN327732 GEJ327732 GOF327732 GYB327732 HHX327732 HRT327732 IBP327732 ILL327732 IVH327732 JFD327732 JOZ327732 JYV327732 KIR327732 KSN327732 LCJ327732 LMF327732 LWB327732 MFX327732 MPT327732 MZP327732 NJL327732 NTH327732 ODD327732 OMZ327732 OWV327732 PGR327732 PQN327732 QAJ327732 QKF327732 QUB327732 RDX327732 RNT327732 RXP327732 SHL327732 SRH327732 TBD327732 TKZ327732 TUV327732 UER327732 UON327732 UYJ327732 VIF327732 VSB327732 WBX327732 WLT327732 WVP327732 C393268 JD393268 SZ393268 ACV393268 AMR393268 AWN393268 BGJ393268 BQF393268 CAB393268 CJX393268 CTT393268 DDP393268 DNL393268 DXH393268 EHD393268 EQZ393268 FAV393268 FKR393268 FUN393268 GEJ393268 GOF393268 GYB393268 HHX393268 HRT393268 IBP393268 ILL393268 IVH393268 JFD393268 JOZ393268 JYV393268 KIR393268 KSN393268 LCJ393268 LMF393268 LWB393268 MFX393268 MPT393268 MZP393268 NJL393268 NTH393268 ODD393268 OMZ393268 OWV393268 PGR393268 PQN393268 QAJ393268 QKF393268 QUB393268 RDX393268 RNT393268 RXP393268 SHL393268 SRH393268 TBD393268 TKZ393268 TUV393268 UER393268 UON393268 UYJ393268 VIF393268 VSB393268 WBX393268 WLT393268 WVP393268 C458804 JD458804 SZ458804 ACV458804 AMR458804 AWN458804 BGJ458804 BQF458804 CAB458804 CJX458804 CTT458804 DDP458804 DNL458804 DXH458804 EHD458804 EQZ458804 FAV458804 FKR458804 FUN458804 GEJ458804 GOF458804 GYB458804 HHX458804 HRT458804 IBP458804 ILL458804 IVH458804 JFD458804 JOZ458804 JYV458804 KIR458804 KSN458804 LCJ458804 LMF458804 LWB458804 MFX458804 MPT458804 MZP458804 NJL458804 NTH458804 ODD458804 OMZ458804 OWV458804 PGR458804 PQN458804 QAJ458804 QKF458804 QUB458804 RDX458804 RNT458804 RXP458804 SHL458804 SRH458804 TBD458804 TKZ458804 TUV458804 UER458804 UON458804 UYJ458804 VIF458804 VSB458804 WBX458804 WLT458804 WVP458804 C524340 JD524340 SZ524340 ACV524340 AMR524340 AWN524340 BGJ524340 BQF524340 CAB524340 CJX524340 CTT524340 DDP524340 DNL524340 DXH524340 EHD524340 EQZ524340 FAV524340 FKR524340 FUN524340 GEJ524340 GOF524340 GYB524340 HHX524340 HRT524340 IBP524340 ILL524340 IVH524340 JFD524340 JOZ524340 JYV524340 KIR524340 KSN524340 LCJ524340 LMF524340 LWB524340 MFX524340 MPT524340 MZP524340 NJL524340 NTH524340 ODD524340 OMZ524340 OWV524340 PGR524340 PQN524340 QAJ524340 QKF524340 QUB524340 RDX524340 RNT524340 RXP524340 SHL524340 SRH524340 TBD524340 TKZ524340 TUV524340 UER524340 UON524340 UYJ524340 VIF524340 VSB524340 WBX524340 WLT524340 WVP524340 C589876 JD589876 SZ589876 ACV589876 AMR589876 AWN589876 BGJ589876 BQF589876 CAB589876 CJX589876 CTT589876 DDP589876 DNL589876 DXH589876 EHD589876 EQZ589876 FAV589876 FKR589876 FUN589876 GEJ589876 GOF589876 GYB589876 HHX589876 HRT589876 IBP589876 ILL589876 IVH589876 JFD589876 JOZ589876 JYV589876 KIR589876 KSN589876 LCJ589876 LMF589876 LWB589876 MFX589876 MPT589876 MZP589876 NJL589876 NTH589876 ODD589876 OMZ589876 OWV589876 PGR589876 PQN589876 QAJ589876 QKF589876 QUB589876 RDX589876 RNT589876 RXP589876 SHL589876 SRH589876 TBD589876 TKZ589876 TUV589876 UER589876 UON589876 UYJ589876 VIF589876 VSB589876 WBX589876 WLT589876 WVP589876 C655412 JD655412 SZ655412 ACV655412 AMR655412 AWN655412 BGJ655412 BQF655412 CAB655412 CJX655412 CTT655412 DDP655412 DNL655412 DXH655412 EHD655412 EQZ655412 FAV655412 FKR655412 FUN655412 GEJ655412 GOF655412 GYB655412 HHX655412 HRT655412 IBP655412 ILL655412 IVH655412 JFD655412 JOZ655412 JYV655412 KIR655412 KSN655412 LCJ655412 LMF655412 LWB655412 MFX655412 MPT655412 MZP655412 NJL655412 NTH655412 ODD655412 OMZ655412 OWV655412 PGR655412 PQN655412 QAJ655412 QKF655412 QUB655412 RDX655412 RNT655412 RXP655412 SHL655412 SRH655412 TBD655412 TKZ655412 TUV655412 UER655412 UON655412 UYJ655412 VIF655412 VSB655412 WBX655412 WLT655412 WVP655412 C720948 JD720948 SZ720948 ACV720948 AMR720948 AWN720948 BGJ720948 BQF720948 CAB720948 CJX720948 CTT720948 DDP720948 DNL720948 DXH720948 EHD720948 EQZ720948 FAV720948 FKR720948 FUN720948 GEJ720948 GOF720948 GYB720948 HHX720948 HRT720948 IBP720948 ILL720948 IVH720948 JFD720948 JOZ720948 JYV720948 KIR720948 KSN720948 LCJ720948 LMF720948 LWB720948 MFX720948 MPT720948 MZP720948 NJL720948 NTH720948 ODD720948 OMZ720948 OWV720948 PGR720948 PQN720948 QAJ720948 QKF720948 QUB720948 RDX720948 RNT720948 RXP720948 SHL720948 SRH720948 TBD720948 TKZ720948 TUV720948 UER720948 UON720948 UYJ720948 VIF720948 VSB720948 WBX720948 WLT720948 WVP720948 C786484 JD786484 SZ786484 ACV786484 AMR786484 AWN786484 BGJ786484 BQF786484 CAB786484 CJX786484 CTT786484 DDP786484 DNL786484 DXH786484 EHD786484 EQZ786484 FAV786484 FKR786484 FUN786484 GEJ786484 GOF786484 GYB786484 HHX786484 HRT786484 IBP786484 ILL786484 IVH786484 JFD786484 JOZ786484 JYV786484 KIR786484 KSN786484 LCJ786484 LMF786484 LWB786484 MFX786484 MPT786484 MZP786484 NJL786484 NTH786484 ODD786484 OMZ786484 OWV786484 PGR786484 PQN786484 QAJ786484 QKF786484 QUB786484 RDX786484 RNT786484 RXP786484 SHL786484 SRH786484 TBD786484 TKZ786484 TUV786484 UER786484 UON786484 UYJ786484 VIF786484 VSB786484 WBX786484 WLT786484 WVP786484 C852020 JD852020 SZ852020 ACV852020 AMR852020 AWN852020 BGJ852020 BQF852020 CAB852020 CJX852020 CTT852020 DDP852020 DNL852020 DXH852020 EHD852020 EQZ852020 FAV852020 FKR852020 FUN852020 GEJ852020 GOF852020 GYB852020 HHX852020 HRT852020 IBP852020 ILL852020 IVH852020 JFD852020 JOZ852020 JYV852020 KIR852020 KSN852020 LCJ852020 LMF852020 LWB852020 MFX852020 MPT852020 MZP852020 NJL852020 NTH852020 ODD852020 OMZ852020 OWV852020 PGR852020 PQN852020 QAJ852020 QKF852020 QUB852020 RDX852020 RNT852020 RXP852020 SHL852020 SRH852020 TBD852020 TKZ852020 TUV852020 UER852020 UON852020 UYJ852020 VIF852020 VSB852020 WBX852020 WLT852020 WVP852020 C917556 JD917556 SZ917556 ACV917556 AMR917556 AWN917556 BGJ917556 BQF917556 CAB917556 CJX917556 CTT917556 DDP917556 DNL917556 DXH917556 EHD917556 EQZ917556 FAV917556 FKR917556 FUN917556 GEJ917556 GOF917556 GYB917556 HHX917556 HRT917556 IBP917556 ILL917556 IVH917556 JFD917556 JOZ917556 JYV917556 KIR917556 KSN917556 LCJ917556 LMF917556 LWB917556 MFX917556 MPT917556 MZP917556 NJL917556 NTH917556 ODD917556 OMZ917556 OWV917556 PGR917556 PQN917556 QAJ917556 QKF917556 QUB917556 RDX917556 RNT917556 RXP917556 SHL917556 SRH917556 TBD917556 TKZ917556 TUV917556 UER917556 UON917556 UYJ917556 VIF917556 VSB917556 WBX917556 WLT917556 WVP917556 C983092 JD983092 SZ983092 ACV983092 AMR983092 AWN983092 BGJ983092 BQF983092 CAB983092 CJX983092 CTT983092 DDP983092 DNL983092 DXH983092 EHD983092 EQZ983092 FAV983092 FKR983092 FUN983092 GEJ983092 GOF983092 GYB983092 HHX983092 HRT983092 IBP983092 ILL983092 IVH983092 JFD983092 JOZ983092 JYV983092 KIR983092 KSN983092 LCJ983092 LMF983092 LWB983092 MFX983092 MPT983092 MZP983092 NJL983092 NTH983092 ODD983092 OMZ983092 OWV983092 PGR983092 PQN983092 QAJ983092 QKF983092 QUB983092 RDX983092 RNT983092 RXP983092 SHL983092 SRH983092 TBD983092 TKZ983092 TUV983092 UER983092 UON983092 UYJ983092 VIF983092 VSB983092 WBX983092 WLT983092">
      <formula1>$U$9:$U$10</formula1>
    </dataValidation>
    <dataValidation type="list" allowBlank="1" showInputMessage="1" showErrorMessage="1" sqref="WVQ983074:WVV983074 D18:N18 WVQ18:WVV18 WLU18:WLZ18 WBY18:WCD18 VSC18:VSH18 VIG18:VIL18 UYK18:UYP18 UOO18:UOT18 UES18:UEX18 TUW18:TVB18 TLA18:TLF18 TBE18:TBJ18 SRI18:SRN18 SHM18:SHR18 RXQ18:RXV18 RNU18:RNZ18 RDY18:RED18 QUC18:QUH18 QKG18:QKL18 QAK18:QAP18 PQO18:PQT18 PGS18:PGX18 OWW18:OXB18 ONA18:ONF18 ODE18:ODJ18 NTI18:NTN18 NJM18:NJR18 MZQ18:MZV18 MPU18:MPZ18 MFY18:MGD18 LWC18:LWH18 LMG18:LML18 LCK18:LCP18 KSO18:KST18 KIS18:KIX18 JYW18:JZB18 JPA18:JPF18 JFE18:JFJ18 IVI18:IVN18 ILM18:ILR18 IBQ18:IBV18 HRU18:HRZ18 HHY18:HID18 GYC18:GYH18 GOG18:GOL18 GEK18:GEP18 FUO18:FUT18 FKS18:FKX18 FAW18:FBB18 ERA18:ERF18 EHE18:EHJ18 DXI18:DXN18 DNM18:DNR18 DDQ18:DDV18 CTU18:CTZ18 CJY18:CKD18 CAC18:CAH18 BQG18:BQL18 BGK18:BGP18 AWO18:AWT18 AMS18:AMX18 ACW18:ADB18 TA18:TF18 JE18:JJ18 D65570:N65570 JE65570:JJ65570 TA65570:TF65570 ACW65570:ADB65570 AMS65570:AMX65570 AWO65570:AWT65570 BGK65570:BGP65570 BQG65570:BQL65570 CAC65570:CAH65570 CJY65570:CKD65570 CTU65570:CTZ65570 DDQ65570:DDV65570 DNM65570:DNR65570 DXI65570:DXN65570 EHE65570:EHJ65570 ERA65570:ERF65570 FAW65570:FBB65570 FKS65570:FKX65570 FUO65570:FUT65570 GEK65570:GEP65570 GOG65570:GOL65570 GYC65570:GYH65570 HHY65570:HID65570 HRU65570:HRZ65570 IBQ65570:IBV65570 ILM65570:ILR65570 IVI65570:IVN65570 JFE65570:JFJ65570 JPA65570:JPF65570 JYW65570:JZB65570 KIS65570:KIX65570 KSO65570:KST65570 LCK65570:LCP65570 LMG65570:LML65570 LWC65570:LWH65570 MFY65570:MGD65570 MPU65570:MPZ65570 MZQ65570:MZV65570 NJM65570:NJR65570 NTI65570:NTN65570 ODE65570:ODJ65570 ONA65570:ONF65570 OWW65570:OXB65570 PGS65570:PGX65570 PQO65570:PQT65570 QAK65570:QAP65570 QKG65570:QKL65570 QUC65570:QUH65570 RDY65570:RED65570 RNU65570:RNZ65570 RXQ65570:RXV65570 SHM65570:SHR65570 SRI65570:SRN65570 TBE65570:TBJ65570 TLA65570:TLF65570 TUW65570:TVB65570 UES65570:UEX65570 UOO65570:UOT65570 UYK65570:UYP65570 VIG65570:VIL65570 VSC65570:VSH65570 WBY65570:WCD65570 WLU65570:WLZ65570 WVQ65570:WVV65570 D131106:N131106 JE131106:JJ131106 TA131106:TF131106 ACW131106:ADB131106 AMS131106:AMX131106 AWO131106:AWT131106 BGK131106:BGP131106 BQG131106:BQL131106 CAC131106:CAH131106 CJY131106:CKD131106 CTU131106:CTZ131106 DDQ131106:DDV131106 DNM131106:DNR131106 DXI131106:DXN131106 EHE131106:EHJ131106 ERA131106:ERF131106 FAW131106:FBB131106 FKS131106:FKX131106 FUO131106:FUT131106 GEK131106:GEP131106 GOG131106:GOL131106 GYC131106:GYH131106 HHY131106:HID131106 HRU131106:HRZ131106 IBQ131106:IBV131106 ILM131106:ILR131106 IVI131106:IVN131106 JFE131106:JFJ131106 JPA131106:JPF131106 JYW131106:JZB131106 KIS131106:KIX131106 KSO131106:KST131106 LCK131106:LCP131106 LMG131106:LML131106 LWC131106:LWH131106 MFY131106:MGD131106 MPU131106:MPZ131106 MZQ131106:MZV131106 NJM131106:NJR131106 NTI131106:NTN131106 ODE131106:ODJ131106 ONA131106:ONF131106 OWW131106:OXB131106 PGS131106:PGX131106 PQO131106:PQT131106 QAK131106:QAP131106 QKG131106:QKL131106 QUC131106:QUH131106 RDY131106:RED131106 RNU131106:RNZ131106 RXQ131106:RXV131106 SHM131106:SHR131106 SRI131106:SRN131106 TBE131106:TBJ131106 TLA131106:TLF131106 TUW131106:TVB131106 UES131106:UEX131106 UOO131106:UOT131106 UYK131106:UYP131106 VIG131106:VIL131106 VSC131106:VSH131106 WBY131106:WCD131106 WLU131106:WLZ131106 WVQ131106:WVV131106 D196642:N196642 JE196642:JJ196642 TA196642:TF196642 ACW196642:ADB196642 AMS196642:AMX196642 AWO196642:AWT196642 BGK196642:BGP196642 BQG196642:BQL196642 CAC196642:CAH196642 CJY196642:CKD196642 CTU196642:CTZ196642 DDQ196642:DDV196642 DNM196642:DNR196642 DXI196642:DXN196642 EHE196642:EHJ196642 ERA196642:ERF196642 FAW196642:FBB196642 FKS196642:FKX196642 FUO196642:FUT196642 GEK196642:GEP196642 GOG196642:GOL196642 GYC196642:GYH196642 HHY196642:HID196642 HRU196642:HRZ196642 IBQ196642:IBV196642 ILM196642:ILR196642 IVI196642:IVN196642 JFE196642:JFJ196642 JPA196642:JPF196642 JYW196642:JZB196642 KIS196642:KIX196642 KSO196642:KST196642 LCK196642:LCP196642 LMG196642:LML196642 LWC196642:LWH196642 MFY196642:MGD196642 MPU196642:MPZ196642 MZQ196642:MZV196642 NJM196642:NJR196642 NTI196642:NTN196642 ODE196642:ODJ196642 ONA196642:ONF196642 OWW196642:OXB196642 PGS196642:PGX196642 PQO196642:PQT196642 QAK196642:QAP196642 QKG196642:QKL196642 QUC196642:QUH196642 RDY196642:RED196642 RNU196642:RNZ196642 RXQ196642:RXV196642 SHM196642:SHR196642 SRI196642:SRN196642 TBE196642:TBJ196642 TLA196642:TLF196642 TUW196642:TVB196642 UES196642:UEX196642 UOO196642:UOT196642 UYK196642:UYP196642 VIG196642:VIL196642 VSC196642:VSH196642 WBY196642:WCD196642 WLU196642:WLZ196642 WVQ196642:WVV196642 D262178:N262178 JE262178:JJ262178 TA262178:TF262178 ACW262178:ADB262178 AMS262178:AMX262178 AWO262178:AWT262178 BGK262178:BGP262178 BQG262178:BQL262178 CAC262178:CAH262178 CJY262178:CKD262178 CTU262178:CTZ262178 DDQ262178:DDV262178 DNM262178:DNR262178 DXI262178:DXN262178 EHE262178:EHJ262178 ERA262178:ERF262178 FAW262178:FBB262178 FKS262178:FKX262178 FUO262178:FUT262178 GEK262178:GEP262178 GOG262178:GOL262178 GYC262178:GYH262178 HHY262178:HID262178 HRU262178:HRZ262178 IBQ262178:IBV262178 ILM262178:ILR262178 IVI262178:IVN262178 JFE262178:JFJ262178 JPA262178:JPF262178 JYW262178:JZB262178 KIS262178:KIX262178 KSO262178:KST262178 LCK262178:LCP262178 LMG262178:LML262178 LWC262178:LWH262178 MFY262178:MGD262178 MPU262178:MPZ262178 MZQ262178:MZV262178 NJM262178:NJR262178 NTI262178:NTN262178 ODE262178:ODJ262178 ONA262178:ONF262178 OWW262178:OXB262178 PGS262178:PGX262178 PQO262178:PQT262178 QAK262178:QAP262178 QKG262178:QKL262178 QUC262178:QUH262178 RDY262178:RED262178 RNU262178:RNZ262178 RXQ262178:RXV262178 SHM262178:SHR262178 SRI262178:SRN262178 TBE262178:TBJ262178 TLA262178:TLF262178 TUW262178:TVB262178 UES262178:UEX262178 UOO262178:UOT262178 UYK262178:UYP262178 VIG262178:VIL262178 VSC262178:VSH262178 WBY262178:WCD262178 WLU262178:WLZ262178 WVQ262178:WVV262178 D327714:N327714 JE327714:JJ327714 TA327714:TF327714 ACW327714:ADB327714 AMS327714:AMX327714 AWO327714:AWT327714 BGK327714:BGP327714 BQG327714:BQL327714 CAC327714:CAH327714 CJY327714:CKD327714 CTU327714:CTZ327714 DDQ327714:DDV327714 DNM327714:DNR327714 DXI327714:DXN327714 EHE327714:EHJ327714 ERA327714:ERF327714 FAW327714:FBB327714 FKS327714:FKX327714 FUO327714:FUT327714 GEK327714:GEP327714 GOG327714:GOL327714 GYC327714:GYH327714 HHY327714:HID327714 HRU327714:HRZ327714 IBQ327714:IBV327714 ILM327714:ILR327714 IVI327714:IVN327714 JFE327714:JFJ327714 JPA327714:JPF327714 JYW327714:JZB327714 KIS327714:KIX327714 KSO327714:KST327714 LCK327714:LCP327714 LMG327714:LML327714 LWC327714:LWH327714 MFY327714:MGD327714 MPU327714:MPZ327714 MZQ327714:MZV327714 NJM327714:NJR327714 NTI327714:NTN327714 ODE327714:ODJ327714 ONA327714:ONF327714 OWW327714:OXB327714 PGS327714:PGX327714 PQO327714:PQT327714 QAK327714:QAP327714 QKG327714:QKL327714 QUC327714:QUH327714 RDY327714:RED327714 RNU327714:RNZ327714 RXQ327714:RXV327714 SHM327714:SHR327714 SRI327714:SRN327714 TBE327714:TBJ327714 TLA327714:TLF327714 TUW327714:TVB327714 UES327714:UEX327714 UOO327714:UOT327714 UYK327714:UYP327714 VIG327714:VIL327714 VSC327714:VSH327714 WBY327714:WCD327714 WLU327714:WLZ327714 WVQ327714:WVV327714 D393250:N393250 JE393250:JJ393250 TA393250:TF393250 ACW393250:ADB393250 AMS393250:AMX393250 AWO393250:AWT393250 BGK393250:BGP393250 BQG393250:BQL393250 CAC393250:CAH393250 CJY393250:CKD393250 CTU393250:CTZ393250 DDQ393250:DDV393250 DNM393250:DNR393250 DXI393250:DXN393250 EHE393250:EHJ393250 ERA393250:ERF393250 FAW393250:FBB393250 FKS393250:FKX393250 FUO393250:FUT393250 GEK393250:GEP393250 GOG393250:GOL393250 GYC393250:GYH393250 HHY393250:HID393250 HRU393250:HRZ393250 IBQ393250:IBV393250 ILM393250:ILR393250 IVI393250:IVN393250 JFE393250:JFJ393250 JPA393250:JPF393250 JYW393250:JZB393250 KIS393250:KIX393250 KSO393250:KST393250 LCK393250:LCP393250 LMG393250:LML393250 LWC393250:LWH393250 MFY393250:MGD393250 MPU393250:MPZ393250 MZQ393250:MZV393250 NJM393250:NJR393250 NTI393250:NTN393250 ODE393250:ODJ393250 ONA393250:ONF393250 OWW393250:OXB393250 PGS393250:PGX393250 PQO393250:PQT393250 QAK393250:QAP393250 QKG393250:QKL393250 QUC393250:QUH393250 RDY393250:RED393250 RNU393250:RNZ393250 RXQ393250:RXV393250 SHM393250:SHR393250 SRI393250:SRN393250 TBE393250:TBJ393250 TLA393250:TLF393250 TUW393250:TVB393250 UES393250:UEX393250 UOO393250:UOT393250 UYK393250:UYP393250 VIG393250:VIL393250 VSC393250:VSH393250 WBY393250:WCD393250 WLU393250:WLZ393250 WVQ393250:WVV393250 D458786:N458786 JE458786:JJ458786 TA458786:TF458786 ACW458786:ADB458786 AMS458786:AMX458786 AWO458786:AWT458786 BGK458786:BGP458786 BQG458786:BQL458786 CAC458786:CAH458786 CJY458786:CKD458786 CTU458786:CTZ458786 DDQ458786:DDV458786 DNM458786:DNR458786 DXI458786:DXN458786 EHE458786:EHJ458786 ERA458786:ERF458786 FAW458786:FBB458786 FKS458786:FKX458786 FUO458786:FUT458786 GEK458786:GEP458786 GOG458786:GOL458786 GYC458786:GYH458786 HHY458786:HID458786 HRU458786:HRZ458786 IBQ458786:IBV458786 ILM458786:ILR458786 IVI458786:IVN458786 JFE458786:JFJ458786 JPA458786:JPF458786 JYW458786:JZB458786 KIS458786:KIX458786 KSO458786:KST458786 LCK458786:LCP458786 LMG458786:LML458786 LWC458786:LWH458786 MFY458786:MGD458786 MPU458786:MPZ458786 MZQ458786:MZV458786 NJM458786:NJR458786 NTI458786:NTN458786 ODE458786:ODJ458786 ONA458786:ONF458786 OWW458786:OXB458786 PGS458786:PGX458786 PQO458786:PQT458786 QAK458786:QAP458786 QKG458786:QKL458786 QUC458786:QUH458786 RDY458786:RED458786 RNU458786:RNZ458786 RXQ458786:RXV458786 SHM458786:SHR458786 SRI458786:SRN458786 TBE458786:TBJ458786 TLA458786:TLF458786 TUW458786:TVB458786 UES458786:UEX458786 UOO458786:UOT458786 UYK458786:UYP458786 VIG458786:VIL458786 VSC458786:VSH458786 WBY458786:WCD458786 WLU458786:WLZ458786 WVQ458786:WVV458786 D524322:N524322 JE524322:JJ524322 TA524322:TF524322 ACW524322:ADB524322 AMS524322:AMX524322 AWO524322:AWT524322 BGK524322:BGP524322 BQG524322:BQL524322 CAC524322:CAH524322 CJY524322:CKD524322 CTU524322:CTZ524322 DDQ524322:DDV524322 DNM524322:DNR524322 DXI524322:DXN524322 EHE524322:EHJ524322 ERA524322:ERF524322 FAW524322:FBB524322 FKS524322:FKX524322 FUO524322:FUT524322 GEK524322:GEP524322 GOG524322:GOL524322 GYC524322:GYH524322 HHY524322:HID524322 HRU524322:HRZ524322 IBQ524322:IBV524322 ILM524322:ILR524322 IVI524322:IVN524322 JFE524322:JFJ524322 JPA524322:JPF524322 JYW524322:JZB524322 KIS524322:KIX524322 KSO524322:KST524322 LCK524322:LCP524322 LMG524322:LML524322 LWC524322:LWH524322 MFY524322:MGD524322 MPU524322:MPZ524322 MZQ524322:MZV524322 NJM524322:NJR524322 NTI524322:NTN524322 ODE524322:ODJ524322 ONA524322:ONF524322 OWW524322:OXB524322 PGS524322:PGX524322 PQO524322:PQT524322 QAK524322:QAP524322 QKG524322:QKL524322 QUC524322:QUH524322 RDY524322:RED524322 RNU524322:RNZ524322 RXQ524322:RXV524322 SHM524322:SHR524322 SRI524322:SRN524322 TBE524322:TBJ524322 TLA524322:TLF524322 TUW524322:TVB524322 UES524322:UEX524322 UOO524322:UOT524322 UYK524322:UYP524322 VIG524322:VIL524322 VSC524322:VSH524322 WBY524322:WCD524322 WLU524322:WLZ524322 WVQ524322:WVV524322 D589858:N589858 JE589858:JJ589858 TA589858:TF589858 ACW589858:ADB589858 AMS589858:AMX589858 AWO589858:AWT589858 BGK589858:BGP589858 BQG589858:BQL589858 CAC589858:CAH589858 CJY589858:CKD589858 CTU589858:CTZ589858 DDQ589858:DDV589858 DNM589858:DNR589858 DXI589858:DXN589858 EHE589858:EHJ589858 ERA589858:ERF589858 FAW589858:FBB589858 FKS589858:FKX589858 FUO589858:FUT589858 GEK589858:GEP589858 GOG589858:GOL589858 GYC589858:GYH589858 HHY589858:HID589858 HRU589858:HRZ589858 IBQ589858:IBV589858 ILM589858:ILR589858 IVI589858:IVN589858 JFE589858:JFJ589858 JPA589858:JPF589858 JYW589858:JZB589858 KIS589858:KIX589858 KSO589858:KST589858 LCK589858:LCP589858 LMG589858:LML589858 LWC589858:LWH589858 MFY589858:MGD589858 MPU589858:MPZ589858 MZQ589858:MZV589858 NJM589858:NJR589858 NTI589858:NTN589858 ODE589858:ODJ589858 ONA589858:ONF589858 OWW589858:OXB589858 PGS589858:PGX589858 PQO589858:PQT589858 QAK589858:QAP589858 QKG589858:QKL589858 QUC589858:QUH589858 RDY589858:RED589858 RNU589858:RNZ589858 RXQ589858:RXV589858 SHM589858:SHR589858 SRI589858:SRN589858 TBE589858:TBJ589858 TLA589858:TLF589858 TUW589858:TVB589858 UES589858:UEX589858 UOO589858:UOT589858 UYK589858:UYP589858 VIG589858:VIL589858 VSC589858:VSH589858 WBY589858:WCD589858 WLU589858:WLZ589858 WVQ589858:WVV589858 D655394:N655394 JE655394:JJ655394 TA655394:TF655394 ACW655394:ADB655394 AMS655394:AMX655394 AWO655394:AWT655394 BGK655394:BGP655394 BQG655394:BQL655394 CAC655394:CAH655394 CJY655394:CKD655394 CTU655394:CTZ655394 DDQ655394:DDV655394 DNM655394:DNR655394 DXI655394:DXN655394 EHE655394:EHJ655394 ERA655394:ERF655394 FAW655394:FBB655394 FKS655394:FKX655394 FUO655394:FUT655394 GEK655394:GEP655394 GOG655394:GOL655394 GYC655394:GYH655394 HHY655394:HID655394 HRU655394:HRZ655394 IBQ655394:IBV655394 ILM655394:ILR655394 IVI655394:IVN655394 JFE655394:JFJ655394 JPA655394:JPF655394 JYW655394:JZB655394 KIS655394:KIX655394 KSO655394:KST655394 LCK655394:LCP655394 LMG655394:LML655394 LWC655394:LWH655394 MFY655394:MGD655394 MPU655394:MPZ655394 MZQ655394:MZV655394 NJM655394:NJR655394 NTI655394:NTN655394 ODE655394:ODJ655394 ONA655394:ONF655394 OWW655394:OXB655394 PGS655394:PGX655394 PQO655394:PQT655394 QAK655394:QAP655394 QKG655394:QKL655394 QUC655394:QUH655394 RDY655394:RED655394 RNU655394:RNZ655394 RXQ655394:RXV655394 SHM655394:SHR655394 SRI655394:SRN655394 TBE655394:TBJ655394 TLA655394:TLF655394 TUW655394:TVB655394 UES655394:UEX655394 UOO655394:UOT655394 UYK655394:UYP655394 VIG655394:VIL655394 VSC655394:VSH655394 WBY655394:WCD655394 WLU655394:WLZ655394 WVQ655394:WVV655394 D720930:N720930 JE720930:JJ720930 TA720930:TF720930 ACW720930:ADB720930 AMS720930:AMX720930 AWO720930:AWT720930 BGK720930:BGP720930 BQG720930:BQL720930 CAC720930:CAH720930 CJY720930:CKD720930 CTU720930:CTZ720930 DDQ720930:DDV720930 DNM720930:DNR720930 DXI720930:DXN720930 EHE720930:EHJ720930 ERA720930:ERF720930 FAW720930:FBB720930 FKS720930:FKX720930 FUO720930:FUT720930 GEK720930:GEP720930 GOG720930:GOL720930 GYC720930:GYH720930 HHY720930:HID720930 HRU720930:HRZ720930 IBQ720930:IBV720930 ILM720930:ILR720930 IVI720930:IVN720930 JFE720930:JFJ720930 JPA720930:JPF720930 JYW720930:JZB720930 KIS720930:KIX720930 KSO720930:KST720930 LCK720930:LCP720930 LMG720930:LML720930 LWC720930:LWH720930 MFY720930:MGD720930 MPU720930:MPZ720930 MZQ720930:MZV720930 NJM720930:NJR720930 NTI720930:NTN720930 ODE720930:ODJ720930 ONA720930:ONF720930 OWW720930:OXB720930 PGS720930:PGX720930 PQO720930:PQT720930 QAK720930:QAP720930 QKG720930:QKL720930 QUC720930:QUH720930 RDY720930:RED720930 RNU720930:RNZ720930 RXQ720930:RXV720930 SHM720930:SHR720930 SRI720930:SRN720930 TBE720930:TBJ720930 TLA720930:TLF720930 TUW720930:TVB720930 UES720930:UEX720930 UOO720930:UOT720930 UYK720930:UYP720930 VIG720930:VIL720930 VSC720930:VSH720930 WBY720930:WCD720930 WLU720930:WLZ720930 WVQ720930:WVV720930 D786466:N786466 JE786466:JJ786466 TA786466:TF786466 ACW786466:ADB786466 AMS786466:AMX786466 AWO786466:AWT786466 BGK786466:BGP786466 BQG786466:BQL786466 CAC786466:CAH786466 CJY786466:CKD786466 CTU786466:CTZ786466 DDQ786466:DDV786466 DNM786466:DNR786466 DXI786466:DXN786466 EHE786466:EHJ786466 ERA786466:ERF786466 FAW786466:FBB786466 FKS786466:FKX786466 FUO786466:FUT786466 GEK786466:GEP786466 GOG786466:GOL786466 GYC786466:GYH786466 HHY786466:HID786466 HRU786466:HRZ786466 IBQ786466:IBV786466 ILM786466:ILR786466 IVI786466:IVN786466 JFE786466:JFJ786466 JPA786466:JPF786466 JYW786466:JZB786466 KIS786466:KIX786466 KSO786466:KST786466 LCK786466:LCP786466 LMG786466:LML786466 LWC786466:LWH786466 MFY786466:MGD786466 MPU786466:MPZ786466 MZQ786466:MZV786466 NJM786466:NJR786466 NTI786466:NTN786466 ODE786466:ODJ786466 ONA786466:ONF786466 OWW786466:OXB786466 PGS786466:PGX786466 PQO786466:PQT786466 QAK786466:QAP786466 QKG786466:QKL786466 QUC786466:QUH786466 RDY786466:RED786466 RNU786466:RNZ786466 RXQ786466:RXV786466 SHM786466:SHR786466 SRI786466:SRN786466 TBE786466:TBJ786466 TLA786466:TLF786466 TUW786466:TVB786466 UES786466:UEX786466 UOO786466:UOT786466 UYK786466:UYP786466 VIG786466:VIL786466 VSC786466:VSH786466 WBY786466:WCD786466 WLU786466:WLZ786466 WVQ786466:WVV786466 D852002:N852002 JE852002:JJ852002 TA852002:TF852002 ACW852002:ADB852002 AMS852002:AMX852002 AWO852002:AWT852002 BGK852002:BGP852002 BQG852002:BQL852002 CAC852002:CAH852002 CJY852002:CKD852002 CTU852002:CTZ852002 DDQ852002:DDV852002 DNM852002:DNR852002 DXI852002:DXN852002 EHE852002:EHJ852002 ERA852002:ERF852002 FAW852002:FBB852002 FKS852002:FKX852002 FUO852002:FUT852002 GEK852002:GEP852002 GOG852002:GOL852002 GYC852002:GYH852002 HHY852002:HID852002 HRU852002:HRZ852002 IBQ852002:IBV852002 ILM852002:ILR852002 IVI852002:IVN852002 JFE852002:JFJ852002 JPA852002:JPF852002 JYW852002:JZB852002 KIS852002:KIX852002 KSO852002:KST852002 LCK852002:LCP852002 LMG852002:LML852002 LWC852002:LWH852002 MFY852002:MGD852002 MPU852002:MPZ852002 MZQ852002:MZV852002 NJM852002:NJR852002 NTI852002:NTN852002 ODE852002:ODJ852002 ONA852002:ONF852002 OWW852002:OXB852002 PGS852002:PGX852002 PQO852002:PQT852002 QAK852002:QAP852002 QKG852002:QKL852002 QUC852002:QUH852002 RDY852002:RED852002 RNU852002:RNZ852002 RXQ852002:RXV852002 SHM852002:SHR852002 SRI852002:SRN852002 TBE852002:TBJ852002 TLA852002:TLF852002 TUW852002:TVB852002 UES852002:UEX852002 UOO852002:UOT852002 UYK852002:UYP852002 VIG852002:VIL852002 VSC852002:VSH852002 WBY852002:WCD852002 WLU852002:WLZ852002 WVQ852002:WVV852002 D917538:N917538 JE917538:JJ917538 TA917538:TF917538 ACW917538:ADB917538 AMS917538:AMX917538 AWO917538:AWT917538 BGK917538:BGP917538 BQG917538:BQL917538 CAC917538:CAH917538 CJY917538:CKD917538 CTU917538:CTZ917538 DDQ917538:DDV917538 DNM917538:DNR917538 DXI917538:DXN917538 EHE917538:EHJ917538 ERA917538:ERF917538 FAW917538:FBB917538 FKS917538:FKX917538 FUO917538:FUT917538 GEK917538:GEP917538 GOG917538:GOL917538 GYC917538:GYH917538 HHY917538:HID917538 HRU917538:HRZ917538 IBQ917538:IBV917538 ILM917538:ILR917538 IVI917538:IVN917538 JFE917538:JFJ917538 JPA917538:JPF917538 JYW917538:JZB917538 KIS917538:KIX917538 KSO917538:KST917538 LCK917538:LCP917538 LMG917538:LML917538 LWC917538:LWH917538 MFY917538:MGD917538 MPU917538:MPZ917538 MZQ917538:MZV917538 NJM917538:NJR917538 NTI917538:NTN917538 ODE917538:ODJ917538 ONA917538:ONF917538 OWW917538:OXB917538 PGS917538:PGX917538 PQO917538:PQT917538 QAK917538:QAP917538 QKG917538:QKL917538 QUC917538:QUH917538 RDY917538:RED917538 RNU917538:RNZ917538 RXQ917538:RXV917538 SHM917538:SHR917538 SRI917538:SRN917538 TBE917538:TBJ917538 TLA917538:TLF917538 TUW917538:TVB917538 UES917538:UEX917538 UOO917538:UOT917538 UYK917538:UYP917538 VIG917538:VIL917538 VSC917538:VSH917538 WBY917538:WCD917538 WLU917538:WLZ917538 WVQ917538:WVV917538 D983074:N983074 JE983074:JJ983074 TA983074:TF983074 ACW983074:ADB983074 AMS983074:AMX983074 AWO983074:AWT983074 BGK983074:BGP983074 BQG983074:BQL983074 CAC983074:CAH983074 CJY983074:CKD983074 CTU983074:CTZ983074 DDQ983074:DDV983074 DNM983074:DNR983074 DXI983074:DXN983074 EHE983074:EHJ983074 ERA983074:ERF983074 FAW983074:FBB983074 FKS983074:FKX983074 FUO983074:FUT983074 GEK983074:GEP983074 GOG983074:GOL983074 GYC983074:GYH983074 HHY983074:HID983074 HRU983074:HRZ983074 IBQ983074:IBV983074 ILM983074:ILR983074 IVI983074:IVN983074 JFE983074:JFJ983074 JPA983074:JPF983074 JYW983074:JZB983074 KIS983074:KIX983074 KSO983074:KST983074 LCK983074:LCP983074 LMG983074:LML983074 LWC983074:LWH983074 MFY983074:MGD983074 MPU983074:MPZ983074 MZQ983074:MZV983074 NJM983074:NJR983074 NTI983074:NTN983074 ODE983074:ODJ983074 ONA983074:ONF983074 OWW983074:OXB983074 PGS983074:PGX983074 PQO983074:PQT983074 QAK983074:QAP983074 QKG983074:QKL983074 QUC983074:QUH983074 RDY983074:RED983074 RNU983074:RNZ983074 RXQ983074:RXV983074 SHM983074:SHR983074 SRI983074:SRN983074 TBE983074:TBJ983074 TLA983074:TLF983074 TUW983074:TVB983074 UES983074:UEX983074 UOO983074:UOT983074 UYK983074:UYP983074 VIG983074:VIL983074 VSC983074:VSH983074 WBY983074:WCD983074 WLU983074:WLZ983074">
      <formula1>$R$9:$R$11</formula1>
    </dataValidation>
    <dataValidation type="list" allowBlank="1" showInputMessage="1" showErrorMessage="1" sqref="WVN983138 A83 WVN83 WLR83 WBV83 VRZ83 VID83 UYH83 UOL83 UEP83 TUT83 TKX83 TBB83 SRF83 SHJ83 RXN83 RNR83 RDV83 QTZ83 QKD83 QAH83 PQL83 PGP83 OWT83 OMX83 ODB83 NTF83 NJJ83 MZN83 MPR83 MFV83 LVZ83 LMD83 LCH83 KSL83 KIP83 JYT83 JOX83 JFB83 IVF83 ILJ83 IBN83 HRR83 HHV83 GXZ83 GOD83 GEH83 FUL83 FKP83 FAT83 EQX83 EHB83 DXF83 DNJ83 DDN83 CTR83 CJV83 BZZ83 BQD83 BGH83 AWL83 AMP83 ACT83 SX83 JB83 A65634 JB65634 SX65634 ACT65634 AMP65634 AWL65634 BGH65634 BQD65634 BZZ65634 CJV65634 CTR65634 DDN65634 DNJ65634 DXF65634 EHB65634 EQX65634 FAT65634 FKP65634 FUL65634 GEH65634 GOD65634 GXZ65634 HHV65634 HRR65634 IBN65634 ILJ65634 IVF65634 JFB65634 JOX65634 JYT65634 KIP65634 KSL65634 LCH65634 LMD65634 LVZ65634 MFV65634 MPR65634 MZN65634 NJJ65634 NTF65634 ODB65634 OMX65634 OWT65634 PGP65634 PQL65634 QAH65634 QKD65634 QTZ65634 RDV65634 RNR65634 RXN65634 SHJ65634 SRF65634 TBB65634 TKX65634 TUT65634 UEP65634 UOL65634 UYH65634 VID65634 VRZ65634 WBV65634 WLR65634 WVN65634 A131170 JB131170 SX131170 ACT131170 AMP131170 AWL131170 BGH131170 BQD131170 BZZ131170 CJV131170 CTR131170 DDN131170 DNJ131170 DXF131170 EHB131170 EQX131170 FAT131170 FKP131170 FUL131170 GEH131170 GOD131170 GXZ131170 HHV131170 HRR131170 IBN131170 ILJ131170 IVF131170 JFB131170 JOX131170 JYT131170 KIP131170 KSL131170 LCH131170 LMD131170 LVZ131170 MFV131170 MPR131170 MZN131170 NJJ131170 NTF131170 ODB131170 OMX131170 OWT131170 PGP131170 PQL131170 QAH131170 QKD131170 QTZ131170 RDV131170 RNR131170 RXN131170 SHJ131170 SRF131170 TBB131170 TKX131170 TUT131170 UEP131170 UOL131170 UYH131170 VID131170 VRZ131170 WBV131170 WLR131170 WVN131170 A196706 JB196706 SX196706 ACT196706 AMP196706 AWL196706 BGH196706 BQD196706 BZZ196706 CJV196706 CTR196706 DDN196706 DNJ196706 DXF196706 EHB196706 EQX196706 FAT196706 FKP196706 FUL196706 GEH196706 GOD196706 GXZ196706 HHV196706 HRR196706 IBN196706 ILJ196706 IVF196706 JFB196706 JOX196706 JYT196706 KIP196706 KSL196706 LCH196706 LMD196706 LVZ196706 MFV196706 MPR196706 MZN196706 NJJ196706 NTF196706 ODB196706 OMX196706 OWT196706 PGP196706 PQL196706 QAH196706 QKD196706 QTZ196706 RDV196706 RNR196706 RXN196706 SHJ196706 SRF196706 TBB196706 TKX196706 TUT196706 UEP196706 UOL196706 UYH196706 VID196706 VRZ196706 WBV196706 WLR196706 WVN196706 A262242 JB262242 SX262242 ACT262242 AMP262242 AWL262242 BGH262242 BQD262242 BZZ262242 CJV262242 CTR262242 DDN262242 DNJ262242 DXF262242 EHB262242 EQX262242 FAT262242 FKP262242 FUL262242 GEH262242 GOD262242 GXZ262242 HHV262242 HRR262242 IBN262242 ILJ262242 IVF262242 JFB262242 JOX262242 JYT262242 KIP262242 KSL262242 LCH262242 LMD262242 LVZ262242 MFV262242 MPR262242 MZN262242 NJJ262242 NTF262242 ODB262242 OMX262242 OWT262242 PGP262242 PQL262242 QAH262242 QKD262242 QTZ262242 RDV262242 RNR262242 RXN262242 SHJ262242 SRF262242 TBB262242 TKX262242 TUT262242 UEP262242 UOL262242 UYH262242 VID262242 VRZ262242 WBV262242 WLR262242 WVN262242 A327778 JB327778 SX327778 ACT327778 AMP327778 AWL327778 BGH327778 BQD327778 BZZ327778 CJV327778 CTR327778 DDN327778 DNJ327778 DXF327778 EHB327778 EQX327778 FAT327778 FKP327778 FUL327778 GEH327778 GOD327778 GXZ327778 HHV327778 HRR327778 IBN327778 ILJ327778 IVF327778 JFB327778 JOX327778 JYT327778 KIP327778 KSL327778 LCH327778 LMD327778 LVZ327778 MFV327778 MPR327778 MZN327778 NJJ327778 NTF327778 ODB327778 OMX327778 OWT327778 PGP327778 PQL327778 QAH327778 QKD327778 QTZ327778 RDV327778 RNR327778 RXN327778 SHJ327778 SRF327778 TBB327778 TKX327778 TUT327778 UEP327778 UOL327778 UYH327778 VID327778 VRZ327778 WBV327778 WLR327778 WVN327778 A393314 JB393314 SX393314 ACT393314 AMP393314 AWL393314 BGH393314 BQD393314 BZZ393314 CJV393314 CTR393314 DDN393314 DNJ393314 DXF393314 EHB393314 EQX393314 FAT393314 FKP393314 FUL393314 GEH393314 GOD393314 GXZ393314 HHV393314 HRR393314 IBN393314 ILJ393314 IVF393314 JFB393314 JOX393314 JYT393314 KIP393314 KSL393314 LCH393314 LMD393314 LVZ393314 MFV393314 MPR393314 MZN393314 NJJ393314 NTF393314 ODB393314 OMX393314 OWT393314 PGP393314 PQL393314 QAH393314 QKD393314 QTZ393314 RDV393314 RNR393314 RXN393314 SHJ393314 SRF393314 TBB393314 TKX393314 TUT393314 UEP393314 UOL393314 UYH393314 VID393314 VRZ393314 WBV393314 WLR393314 WVN393314 A458850 JB458850 SX458850 ACT458850 AMP458850 AWL458850 BGH458850 BQD458850 BZZ458850 CJV458850 CTR458850 DDN458850 DNJ458850 DXF458850 EHB458850 EQX458850 FAT458850 FKP458850 FUL458850 GEH458850 GOD458850 GXZ458850 HHV458850 HRR458850 IBN458850 ILJ458850 IVF458850 JFB458850 JOX458850 JYT458850 KIP458850 KSL458850 LCH458850 LMD458850 LVZ458850 MFV458850 MPR458850 MZN458850 NJJ458850 NTF458850 ODB458850 OMX458850 OWT458850 PGP458850 PQL458850 QAH458850 QKD458850 QTZ458850 RDV458850 RNR458850 RXN458850 SHJ458850 SRF458850 TBB458850 TKX458850 TUT458850 UEP458850 UOL458850 UYH458850 VID458850 VRZ458850 WBV458850 WLR458850 WVN458850 A524386 JB524386 SX524386 ACT524386 AMP524386 AWL524386 BGH524386 BQD524386 BZZ524386 CJV524386 CTR524386 DDN524386 DNJ524386 DXF524386 EHB524386 EQX524386 FAT524386 FKP524386 FUL524386 GEH524386 GOD524386 GXZ524386 HHV524386 HRR524386 IBN524386 ILJ524386 IVF524386 JFB524386 JOX524386 JYT524386 KIP524386 KSL524386 LCH524386 LMD524386 LVZ524386 MFV524386 MPR524386 MZN524386 NJJ524386 NTF524386 ODB524386 OMX524386 OWT524386 PGP524386 PQL524386 QAH524386 QKD524386 QTZ524386 RDV524386 RNR524386 RXN524386 SHJ524386 SRF524386 TBB524386 TKX524386 TUT524386 UEP524386 UOL524386 UYH524386 VID524386 VRZ524386 WBV524386 WLR524386 WVN524386 A589922 JB589922 SX589922 ACT589922 AMP589922 AWL589922 BGH589922 BQD589922 BZZ589922 CJV589922 CTR589922 DDN589922 DNJ589922 DXF589922 EHB589922 EQX589922 FAT589922 FKP589922 FUL589922 GEH589922 GOD589922 GXZ589922 HHV589922 HRR589922 IBN589922 ILJ589922 IVF589922 JFB589922 JOX589922 JYT589922 KIP589922 KSL589922 LCH589922 LMD589922 LVZ589922 MFV589922 MPR589922 MZN589922 NJJ589922 NTF589922 ODB589922 OMX589922 OWT589922 PGP589922 PQL589922 QAH589922 QKD589922 QTZ589922 RDV589922 RNR589922 RXN589922 SHJ589922 SRF589922 TBB589922 TKX589922 TUT589922 UEP589922 UOL589922 UYH589922 VID589922 VRZ589922 WBV589922 WLR589922 WVN589922 A655458 JB655458 SX655458 ACT655458 AMP655458 AWL655458 BGH655458 BQD655458 BZZ655458 CJV655458 CTR655458 DDN655458 DNJ655458 DXF655458 EHB655458 EQX655458 FAT655458 FKP655458 FUL655458 GEH655458 GOD655458 GXZ655458 HHV655458 HRR655458 IBN655458 ILJ655458 IVF655458 JFB655458 JOX655458 JYT655458 KIP655458 KSL655458 LCH655458 LMD655458 LVZ655458 MFV655458 MPR655458 MZN655458 NJJ655458 NTF655458 ODB655458 OMX655458 OWT655458 PGP655458 PQL655458 QAH655458 QKD655458 QTZ655458 RDV655458 RNR655458 RXN655458 SHJ655458 SRF655458 TBB655458 TKX655458 TUT655458 UEP655458 UOL655458 UYH655458 VID655458 VRZ655458 WBV655458 WLR655458 WVN655458 A720994 JB720994 SX720994 ACT720994 AMP720994 AWL720994 BGH720994 BQD720994 BZZ720994 CJV720994 CTR720994 DDN720994 DNJ720994 DXF720994 EHB720994 EQX720994 FAT720994 FKP720994 FUL720994 GEH720994 GOD720994 GXZ720994 HHV720994 HRR720994 IBN720994 ILJ720994 IVF720994 JFB720994 JOX720994 JYT720994 KIP720994 KSL720994 LCH720994 LMD720994 LVZ720994 MFV720994 MPR720994 MZN720994 NJJ720994 NTF720994 ODB720994 OMX720994 OWT720994 PGP720994 PQL720994 QAH720994 QKD720994 QTZ720994 RDV720994 RNR720994 RXN720994 SHJ720994 SRF720994 TBB720994 TKX720994 TUT720994 UEP720994 UOL720994 UYH720994 VID720994 VRZ720994 WBV720994 WLR720994 WVN720994 A786530 JB786530 SX786530 ACT786530 AMP786530 AWL786530 BGH786530 BQD786530 BZZ786530 CJV786530 CTR786530 DDN786530 DNJ786530 DXF786530 EHB786530 EQX786530 FAT786530 FKP786530 FUL786530 GEH786530 GOD786530 GXZ786530 HHV786530 HRR786530 IBN786530 ILJ786530 IVF786530 JFB786530 JOX786530 JYT786530 KIP786530 KSL786530 LCH786530 LMD786530 LVZ786530 MFV786530 MPR786530 MZN786530 NJJ786530 NTF786530 ODB786530 OMX786530 OWT786530 PGP786530 PQL786530 QAH786530 QKD786530 QTZ786530 RDV786530 RNR786530 RXN786530 SHJ786530 SRF786530 TBB786530 TKX786530 TUT786530 UEP786530 UOL786530 UYH786530 VID786530 VRZ786530 WBV786530 WLR786530 WVN786530 A852066 JB852066 SX852066 ACT852066 AMP852066 AWL852066 BGH852066 BQD852066 BZZ852066 CJV852066 CTR852066 DDN852066 DNJ852066 DXF852066 EHB852066 EQX852066 FAT852066 FKP852066 FUL852066 GEH852066 GOD852066 GXZ852066 HHV852066 HRR852066 IBN852066 ILJ852066 IVF852066 JFB852066 JOX852066 JYT852066 KIP852066 KSL852066 LCH852066 LMD852066 LVZ852066 MFV852066 MPR852066 MZN852066 NJJ852066 NTF852066 ODB852066 OMX852066 OWT852066 PGP852066 PQL852066 QAH852066 QKD852066 QTZ852066 RDV852066 RNR852066 RXN852066 SHJ852066 SRF852066 TBB852066 TKX852066 TUT852066 UEP852066 UOL852066 UYH852066 VID852066 VRZ852066 WBV852066 WLR852066 WVN852066 A917602 JB917602 SX917602 ACT917602 AMP917602 AWL917602 BGH917602 BQD917602 BZZ917602 CJV917602 CTR917602 DDN917602 DNJ917602 DXF917602 EHB917602 EQX917602 FAT917602 FKP917602 FUL917602 GEH917602 GOD917602 GXZ917602 HHV917602 HRR917602 IBN917602 ILJ917602 IVF917602 JFB917602 JOX917602 JYT917602 KIP917602 KSL917602 LCH917602 LMD917602 LVZ917602 MFV917602 MPR917602 MZN917602 NJJ917602 NTF917602 ODB917602 OMX917602 OWT917602 PGP917602 PQL917602 QAH917602 QKD917602 QTZ917602 RDV917602 RNR917602 RXN917602 SHJ917602 SRF917602 TBB917602 TKX917602 TUT917602 UEP917602 UOL917602 UYH917602 VID917602 VRZ917602 WBV917602 WLR917602 WVN917602 A983138 JB983138 SX983138 ACT983138 AMP983138 AWL983138 BGH983138 BQD983138 BZZ983138 CJV983138 CTR983138 DDN983138 DNJ983138 DXF983138 EHB983138 EQX983138 FAT983138 FKP983138 FUL983138 GEH983138 GOD983138 GXZ983138 HHV983138 HRR983138 IBN983138 ILJ983138 IVF983138 JFB983138 JOX983138 JYT983138 KIP983138 KSL983138 LCH983138 LMD983138 LVZ983138 MFV983138 MPR983138 MZN983138 NJJ983138 NTF983138 ODB983138 OMX983138 OWT983138 PGP983138 PQL983138 QAH983138 QKD983138 QTZ983138 RDV983138 RNR983138 RXN983138 SHJ983138 SRF983138 TBB983138 TKX983138 TUT983138 UEP983138 UOL983138 UYH983138 VID983138 VRZ983138 WBV983138 WLR983138">
      <formula1>$AE$9:$AE$43</formula1>
    </dataValidation>
    <dataValidation type="list" allowBlank="1" showInputMessage="1" showErrorMessage="1" sqref="WVN983085:WVV983085 JB29:JJ29 SX29:TF29 ACT29:ADB29 AMP29:AMX29 AWL29:AWT29 BGH29:BGP29 BQD29:BQL29 BZZ29:CAH29 CJV29:CKD29 CTR29:CTZ29 DDN29:DDV29 DNJ29:DNR29 DXF29:DXN29 EHB29:EHJ29 EQX29:ERF29 FAT29:FBB29 FKP29:FKX29 FUL29:FUT29 GEH29:GEP29 GOD29:GOL29 GXZ29:GYH29 HHV29:HID29 HRR29:HRZ29 IBN29:IBV29 ILJ29:ILR29 IVF29:IVN29 JFB29:JFJ29 JOX29:JPF29 JYT29:JZB29 KIP29:KIX29 KSL29:KST29 LCH29:LCP29 LMD29:LML29 LVZ29:LWH29 MFV29:MGD29 MPR29:MPZ29 MZN29:MZV29 NJJ29:NJR29 NTF29:NTN29 ODB29:ODJ29 OMX29:ONF29 OWT29:OXB29 PGP29:PGX29 PQL29:PQT29 QAH29:QAP29 QKD29:QKL29 QTZ29:QUH29 RDV29:RED29 RNR29:RNZ29 RXN29:RXV29 SHJ29:SHR29 SRF29:SRN29 TBB29:TBJ29 TKX29:TLF29 TUT29:TVB29 UEP29:UEX29 UOL29:UOT29 UYH29:UYP29 VID29:VIL29 VRZ29:VSH29 WBV29:WCD29 WLR29:WLZ29 WVN29:WVV29 A65581:N65581 JB65581:JJ65581 SX65581:TF65581 ACT65581:ADB65581 AMP65581:AMX65581 AWL65581:AWT65581 BGH65581:BGP65581 BQD65581:BQL65581 BZZ65581:CAH65581 CJV65581:CKD65581 CTR65581:CTZ65581 DDN65581:DDV65581 DNJ65581:DNR65581 DXF65581:DXN65581 EHB65581:EHJ65581 EQX65581:ERF65581 FAT65581:FBB65581 FKP65581:FKX65581 FUL65581:FUT65581 GEH65581:GEP65581 GOD65581:GOL65581 GXZ65581:GYH65581 HHV65581:HID65581 HRR65581:HRZ65581 IBN65581:IBV65581 ILJ65581:ILR65581 IVF65581:IVN65581 JFB65581:JFJ65581 JOX65581:JPF65581 JYT65581:JZB65581 KIP65581:KIX65581 KSL65581:KST65581 LCH65581:LCP65581 LMD65581:LML65581 LVZ65581:LWH65581 MFV65581:MGD65581 MPR65581:MPZ65581 MZN65581:MZV65581 NJJ65581:NJR65581 NTF65581:NTN65581 ODB65581:ODJ65581 OMX65581:ONF65581 OWT65581:OXB65581 PGP65581:PGX65581 PQL65581:PQT65581 QAH65581:QAP65581 QKD65581:QKL65581 QTZ65581:QUH65581 RDV65581:RED65581 RNR65581:RNZ65581 RXN65581:RXV65581 SHJ65581:SHR65581 SRF65581:SRN65581 TBB65581:TBJ65581 TKX65581:TLF65581 TUT65581:TVB65581 UEP65581:UEX65581 UOL65581:UOT65581 UYH65581:UYP65581 VID65581:VIL65581 VRZ65581:VSH65581 WBV65581:WCD65581 WLR65581:WLZ65581 WVN65581:WVV65581 A131117:N131117 JB131117:JJ131117 SX131117:TF131117 ACT131117:ADB131117 AMP131117:AMX131117 AWL131117:AWT131117 BGH131117:BGP131117 BQD131117:BQL131117 BZZ131117:CAH131117 CJV131117:CKD131117 CTR131117:CTZ131117 DDN131117:DDV131117 DNJ131117:DNR131117 DXF131117:DXN131117 EHB131117:EHJ131117 EQX131117:ERF131117 FAT131117:FBB131117 FKP131117:FKX131117 FUL131117:FUT131117 GEH131117:GEP131117 GOD131117:GOL131117 GXZ131117:GYH131117 HHV131117:HID131117 HRR131117:HRZ131117 IBN131117:IBV131117 ILJ131117:ILR131117 IVF131117:IVN131117 JFB131117:JFJ131117 JOX131117:JPF131117 JYT131117:JZB131117 KIP131117:KIX131117 KSL131117:KST131117 LCH131117:LCP131117 LMD131117:LML131117 LVZ131117:LWH131117 MFV131117:MGD131117 MPR131117:MPZ131117 MZN131117:MZV131117 NJJ131117:NJR131117 NTF131117:NTN131117 ODB131117:ODJ131117 OMX131117:ONF131117 OWT131117:OXB131117 PGP131117:PGX131117 PQL131117:PQT131117 QAH131117:QAP131117 QKD131117:QKL131117 QTZ131117:QUH131117 RDV131117:RED131117 RNR131117:RNZ131117 RXN131117:RXV131117 SHJ131117:SHR131117 SRF131117:SRN131117 TBB131117:TBJ131117 TKX131117:TLF131117 TUT131117:TVB131117 UEP131117:UEX131117 UOL131117:UOT131117 UYH131117:UYP131117 VID131117:VIL131117 VRZ131117:VSH131117 WBV131117:WCD131117 WLR131117:WLZ131117 WVN131117:WVV131117 A196653:N196653 JB196653:JJ196653 SX196653:TF196653 ACT196653:ADB196653 AMP196653:AMX196653 AWL196653:AWT196653 BGH196653:BGP196653 BQD196653:BQL196653 BZZ196653:CAH196653 CJV196653:CKD196653 CTR196653:CTZ196653 DDN196653:DDV196653 DNJ196653:DNR196653 DXF196653:DXN196653 EHB196653:EHJ196653 EQX196653:ERF196653 FAT196653:FBB196653 FKP196653:FKX196653 FUL196653:FUT196653 GEH196653:GEP196653 GOD196653:GOL196653 GXZ196653:GYH196653 HHV196653:HID196653 HRR196653:HRZ196653 IBN196653:IBV196653 ILJ196653:ILR196653 IVF196653:IVN196653 JFB196653:JFJ196653 JOX196653:JPF196653 JYT196653:JZB196653 KIP196653:KIX196653 KSL196653:KST196653 LCH196653:LCP196653 LMD196653:LML196653 LVZ196653:LWH196653 MFV196653:MGD196653 MPR196653:MPZ196653 MZN196653:MZV196653 NJJ196653:NJR196653 NTF196653:NTN196653 ODB196653:ODJ196653 OMX196653:ONF196653 OWT196653:OXB196653 PGP196653:PGX196653 PQL196653:PQT196653 QAH196653:QAP196653 QKD196653:QKL196653 QTZ196653:QUH196653 RDV196653:RED196653 RNR196653:RNZ196653 RXN196653:RXV196653 SHJ196653:SHR196653 SRF196653:SRN196653 TBB196653:TBJ196653 TKX196653:TLF196653 TUT196653:TVB196653 UEP196653:UEX196653 UOL196653:UOT196653 UYH196653:UYP196653 VID196653:VIL196653 VRZ196653:VSH196653 WBV196653:WCD196653 WLR196653:WLZ196653 WVN196653:WVV196653 A262189:N262189 JB262189:JJ262189 SX262189:TF262189 ACT262189:ADB262189 AMP262189:AMX262189 AWL262189:AWT262189 BGH262189:BGP262189 BQD262189:BQL262189 BZZ262189:CAH262189 CJV262189:CKD262189 CTR262189:CTZ262189 DDN262189:DDV262189 DNJ262189:DNR262189 DXF262189:DXN262189 EHB262189:EHJ262189 EQX262189:ERF262189 FAT262189:FBB262189 FKP262189:FKX262189 FUL262189:FUT262189 GEH262189:GEP262189 GOD262189:GOL262189 GXZ262189:GYH262189 HHV262189:HID262189 HRR262189:HRZ262189 IBN262189:IBV262189 ILJ262189:ILR262189 IVF262189:IVN262189 JFB262189:JFJ262189 JOX262189:JPF262189 JYT262189:JZB262189 KIP262189:KIX262189 KSL262189:KST262189 LCH262189:LCP262189 LMD262189:LML262189 LVZ262189:LWH262189 MFV262189:MGD262189 MPR262189:MPZ262189 MZN262189:MZV262189 NJJ262189:NJR262189 NTF262189:NTN262189 ODB262189:ODJ262189 OMX262189:ONF262189 OWT262189:OXB262189 PGP262189:PGX262189 PQL262189:PQT262189 QAH262189:QAP262189 QKD262189:QKL262189 QTZ262189:QUH262189 RDV262189:RED262189 RNR262189:RNZ262189 RXN262189:RXV262189 SHJ262189:SHR262189 SRF262189:SRN262189 TBB262189:TBJ262189 TKX262189:TLF262189 TUT262189:TVB262189 UEP262189:UEX262189 UOL262189:UOT262189 UYH262189:UYP262189 VID262189:VIL262189 VRZ262189:VSH262189 WBV262189:WCD262189 WLR262189:WLZ262189 WVN262189:WVV262189 A327725:N327725 JB327725:JJ327725 SX327725:TF327725 ACT327725:ADB327725 AMP327725:AMX327725 AWL327725:AWT327725 BGH327725:BGP327725 BQD327725:BQL327725 BZZ327725:CAH327725 CJV327725:CKD327725 CTR327725:CTZ327725 DDN327725:DDV327725 DNJ327725:DNR327725 DXF327725:DXN327725 EHB327725:EHJ327725 EQX327725:ERF327725 FAT327725:FBB327725 FKP327725:FKX327725 FUL327725:FUT327725 GEH327725:GEP327725 GOD327725:GOL327725 GXZ327725:GYH327725 HHV327725:HID327725 HRR327725:HRZ327725 IBN327725:IBV327725 ILJ327725:ILR327725 IVF327725:IVN327725 JFB327725:JFJ327725 JOX327725:JPF327725 JYT327725:JZB327725 KIP327725:KIX327725 KSL327725:KST327725 LCH327725:LCP327725 LMD327725:LML327725 LVZ327725:LWH327725 MFV327725:MGD327725 MPR327725:MPZ327725 MZN327725:MZV327725 NJJ327725:NJR327725 NTF327725:NTN327725 ODB327725:ODJ327725 OMX327725:ONF327725 OWT327725:OXB327725 PGP327725:PGX327725 PQL327725:PQT327725 QAH327725:QAP327725 QKD327725:QKL327725 QTZ327725:QUH327725 RDV327725:RED327725 RNR327725:RNZ327725 RXN327725:RXV327725 SHJ327725:SHR327725 SRF327725:SRN327725 TBB327725:TBJ327725 TKX327725:TLF327725 TUT327725:TVB327725 UEP327725:UEX327725 UOL327725:UOT327725 UYH327725:UYP327725 VID327725:VIL327725 VRZ327725:VSH327725 WBV327725:WCD327725 WLR327725:WLZ327725 WVN327725:WVV327725 A393261:N393261 JB393261:JJ393261 SX393261:TF393261 ACT393261:ADB393261 AMP393261:AMX393261 AWL393261:AWT393261 BGH393261:BGP393261 BQD393261:BQL393261 BZZ393261:CAH393261 CJV393261:CKD393261 CTR393261:CTZ393261 DDN393261:DDV393261 DNJ393261:DNR393261 DXF393261:DXN393261 EHB393261:EHJ393261 EQX393261:ERF393261 FAT393261:FBB393261 FKP393261:FKX393261 FUL393261:FUT393261 GEH393261:GEP393261 GOD393261:GOL393261 GXZ393261:GYH393261 HHV393261:HID393261 HRR393261:HRZ393261 IBN393261:IBV393261 ILJ393261:ILR393261 IVF393261:IVN393261 JFB393261:JFJ393261 JOX393261:JPF393261 JYT393261:JZB393261 KIP393261:KIX393261 KSL393261:KST393261 LCH393261:LCP393261 LMD393261:LML393261 LVZ393261:LWH393261 MFV393261:MGD393261 MPR393261:MPZ393261 MZN393261:MZV393261 NJJ393261:NJR393261 NTF393261:NTN393261 ODB393261:ODJ393261 OMX393261:ONF393261 OWT393261:OXB393261 PGP393261:PGX393261 PQL393261:PQT393261 QAH393261:QAP393261 QKD393261:QKL393261 QTZ393261:QUH393261 RDV393261:RED393261 RNR393261:RNZ393261 RXN393261:RXV393261 SHJ393261:SHR393261 SRF393261:SRN393261 TBB393261:TBJ393261 TKX393261:TLF393261 TUT393261:TVB393261 UEP393261:UEX393261 UOL393261:UOT393261 UYH393261:UYP393261 VID393261:VIL393261 VRZ393261:VSH393261 WBV393261:WCD393261 WLR393261:WLZ393261 WVN393261:WVV393261 A458797:N458797 JB458797:JJ458797 SX458797:TF458797 ACT458797:ADB458797 AMP458797:AMX458797 AWL458797:AWT458797 BGH458797:BGP458797 BQD458797:BQL458797 BZZ458797:CAH458797 CJV458797:CKD458797 CTR458797:CTZ458797 DDN458797:DDV458797 DNJ458797:DNR458797 DXF458797:DXN458797 EHB458797:EHJ458797 EQX458797:ERF458797 FAT458797:FBB458797 FKP458797:FKX458797 FUL458797:FUT458797 GEH458797:GEP458797 GOD458797:GOL458797 GXZ458797:GYH458797 HHV458797:HID458797 HRR458797:HRZ458797 IBN458797:IBV458797 ILJ458797:ILR458797 IVF458797:IVN458797 JFB458797:JFJ458797 JOX458797:JPF458797 JYT458797:JZB458797 KIP458797:KIX458797 KSL458797:KST458797 LCH458797:LCP458797 LMD458797:LML458797 LVZ458797:LWH458797 MFV458797:MGD458797 MPR458797:MPZ458797 MZN458797:MZV458797 NJJ458797:NJR458797 NTF458797:NTN458797 ODB458797:ODJ458797 OMX458797:ONF458797 OWT458797:OXB458797 PGP458797:PGX458797 PQL458797:PQT458797 QAH458797:QAP458797 QKD458797:QKL458797 QTZ458797:QUH458797 RDV458797:RED458797 RNR458797:RNZ458797 RXN458797:RXV458797 SHJ458797:SHR458797 SRF458797:SRN458797 TBB458797:TBJ458797 TKX458797:TLF458797 TUT458797:TVB458797 UEP458797:UEX458797 UOL458797:UOT458797 UYH458797:UYP458797 VID458797:VIL458797 VRZ458797:VSH458797 WBV458797:WCD458797 WLR458797:WLZ458797 WVN458797:WVV458797 A524333:N524333 JB524333:JJ524333 SX524333:TF524333 ACT524333:ADB524333 AMP524333:AMX524333 AWL524333:AWT524333 BGH524333:BGP524333 BQD524333:BQL524333 BZZ524333:CAH524333 CJV524333:CKD524333 CTR524333:CTZ524333 DDN524333:DDV524333 DNJ524333:DNR524333 DXF524333:DXN524333 EHB524333:EHJ524333 EQX524333:ERF524333 FAT524333:FBB524333 FKP524333:FKX524333 FUL524333:FUT524333 GEH524333:GEP524333 GOD524333:GOL524333 GXZ524333:GYH524333 HHV524333:HID524333 HRR524333:HRZ524333 IBN524333:IBV524333 ILJ524333:ILR524333 IVF524333:IVN524333 JFB524333:JFJ524333 JOX524333:JPF524333 JYT524333:JZB524333 KIP524333:KIX524333 KSL524333:KST524333 LCH524333:LCP524333 LMD524333:LML524333 LVZ524333:LWH524333 MFV524333:MGD524333 MPR524333:MPZ524333 MZN524333:MZV524333 NJJ524333:NJR524333 NTF524333:NTN524333 ODB524333:ODJ524333 OMX524333:ONF524333 OWT524333:OXB524333 PGP524333:PGX524333 PQL524333:PQT524333 QAH524333:QAP524333 QKD524333:QKL524333 QTZ524333:QUH524333 RDV524333:RED524333 RNR524333:RNZ524333 RXN524333:RXV524333 SHJ524333:SHR524333 SRF524333:SRN524333 TBB524333:TBJ524333 TKX524333:TLF524333 TUT524333:TVB524333 UEP524333:UEX524333 UOL524333:UOT524333 UYH524333:UYP524333 VID524333:VIL524333 VRZ524333:VSH524333 WBV524333:WCD524333 WLR524333:WLZ524333 WVN524333:WVV524333 A589869:N589869 JB589869:JJ589869 SX589869:TF589869 ACT589869:ADB589869 AMP589869:AMX589869 AWL589869:AWT589869 BGH589869:BGP589869 BQD589869:BQL589869 BZZ589869:CAH589869 CJV589869:CKD589869 CTR589869:CTZ589869 DDN589869:DDV589869 DNJ589869:DNR589869 DXF589869:DXN589869 EHB589869:EHJ589869 EQX589869:ERF589869 FAT589869:FBB589869 FKP589869:FKX589869 FUL589869:FUT589869 GEH589869:GEP589869 GOD589869:GOL589869 GXZ589869:GYH589869 HHV589869:HID589869 HRR589869:HRZ589869 IBN589869:IBV589869 ILJ589869:ILR589869 IVF589869:IVN589869 JFB589869:JFJ589869 JOX589869:JPF589869 JYT589869:JZB589869 KIP589869:KIX589869 KSL589869:KST589869 LCH589869:LCP589869 LMD589869:LML589869 LVZ589869:LWH589869 MFV589869:MGD589869 MPR589869:MPZ589869 MZN589869:MZV589869 NJJ589869:NJR589869 NTF589869:NTN589869 ODB589869:ODJ589869 OMX589869:ONF589869 OWT589869:OXB589869 PGP589869:PGX589869 PQL589869:PQT589869 QAH589869:QAP589869 QKD589869:QKL589869 QTZ589869:QUH589869 RDV589869:RED589869 RNR589869:RNZ589869 RXN589869:RXV589869 SHJ589869:SHR589869 SRF589869:SRN589869 TBB589869:TBJ589869 TKX589869:TLF589869 TUT589869:TVB589869 UEP589869:UEX589869 UOL589869:UOT589869 UYH589869:UYP589869 VID589869:VIL589869 VRZ589869:VSH589869 WBV589869:WCD589869 WLR589869:WLZ589869 WVN589869:WVV589869 A655405:N655405 JB655405:JJ655405 SX655405:TF655405 ACT655405:ADB655405 AMP655405:AMX655405 AWL655405:AWT655405 BGH655405:BGP655405 BQD655405:BQL655405 BZZ655405:CAH655405 CJV655405:CKD655405 CTR655405:CTZ655405 DDN655405:DDV655405 DNJ655405:DNR655405 DXF655405:DXN655405 EHB655405:EHJ655405 EQX655405:ERF655405 FAT655405:FBB655405 FKP655405:FKX655405 FUL655405:FUT655405 GEH655405:GEP655405 GOD655405:GOL655405 GXZ655405:GYH655405 HHV655405:HID655405 HRR655405:HRZ655405 IBN655405:IBV655405 ILJ655405:ILR655405 IVF655405:IVN655405 JFB655405:JFJ655405 JOX655405:JPF655405 JYT655405:JZB655405 KIP655405:KIX655405 KSL655405:KST655405 LCH655405:LCP655405 LMD655405:LML655405 LVZ655405:LWH655405 MFV655405:MGD655405 MPR655405:MPZ655405 MZN655405:MZV655405 NJJ655405:NJR655405 NTF655405:NTN655405 ODB655405:ODJ655405 OMX655405:ONF655405 OWT655405:OXB655405 PGP655405:PGX655405 PQL655405:PQT655405 QAH655405:QAP655405 QKD655405:QKL655405 QTZ655405:QUH655405 RDV655405:RED655405 RNR655405:RNZ655405 RXN655405:RXV655405 SHJ655405:SHR655405 SRF655405:SRN655405 TBB655405:TBJ655405 TKX655405:TLF655405 TUT655405:TVB655405 UEP655405:UEX655405 UOL655405:UOT655405 UYH655405:UYP655405 VID655405:VIL655405 VRZ655405:VSH655405 WBV655405:WCD655405 WLR655405:WLZ655405 WVN655405:WVV655405 A720941:N720941 JB720941:JJ720941 SX720941:TF720941 ACT720941:ADB720941 AMP720941:AMX720941 AWL720941:AWT720941 BGH720941:BGP720941 BQD720941:BQL720941 BZZ720941:CAH720941 CJV720941:CKD720941 CTR720941:CTZ720941 DDN720941:DDV720941 DNJ720941:DNR720941 DXF720941:DXN720941 EHB720941:EHJ720941 EQX720941:ERF720941 FAT720941:FBB720941 FKP720941:FKX720941 FUL720941:FUT720941 GEH720941:GEP720941 GOD720941:GOL720941 GXZ720941:GYH720941 HHV720941:HID720941 HRR720941:HRZ720941 IBN720941:IBV720941 ILJ720941:ILR720941 IVF720941:IVN720941 JFB720941:JFJ720941 JOX720941:JPF720941 JYT720941:JZB720941 KIP720941:KIX720941 KSL720941:KST720941 LCH720941:LCP720941 LMD720941:LML720941 LVZ720941:LWH720941 MFV720941:MGD720941 MPR720941:MPZ720941 MZN720941:MZV720941 NJJ720941:NJR720941 NTF720941:NTN720941 ODB720941:ODJ720941 OMX720941:ONF720941 OWT720941:OXB720941 PGP720941:PGX720941 PQL720941:PQT720941 QAH720941:QAP720941 QKD720941:QKL720941 QTZ720941:QUH720941 RDV720941:RED720941 RNR720941:RNZ720941 RXN720941:RXV720941 SHJ720941:SHR720941 SRF720941:SRN720941 TBB720941:TBJ720941 TKX720941:TLF720941 TUT720941:TVB720941 UEP720941:UEX720941 UOL720941:UOT720941 UYH720941:UYP720941 VID720941:VIL720941 VRZ720941:VSH720941 WBV720941:WCD720941 WLR720941:WLZ720941 WVN720941:WVV720941 A786477:N786477 JB786477:JJ786477 SX786477:TF786477 ACT786477:ADB786477 AMP786477:AMX786477 AWL786477:AWT786477 BGH786477:BGP786477 BQD786477:BQL786477 BZZ786477:CAH786477 CJV786477:CKD786477 CTR786477:CTZ786477 DDN786477:DDV786477 DNJ786477:DNR786477 DXF786477:DXN786477 EHB786477:EHJ786477 EQX786477:ERF786477 FAT786477:FBB786477 FKP786477:FKX786477 FUL786477:FUT786477 GEH786477:GEP786477 GOD786477:GOL786477 GXZ786477:GYH786477 HHV786477:HID786477 HRR786477:HRZ786477 IBN786477:IBV786477 ILJ786477:ILR786477 IVF786477:IVN786477 JFB786477:JFJ786477 JOX786477:JPF786477 JYT786477:JZB786477 KIP786477:KIX786477 KSL786477:KST786477 LCH786477:LCP786477 LMD786477:LML786477 LVZ786477:LWH786477 MFV786477:MGD786477 MPR786477:MPZ786477 MZN786477:MZV786477 NJJ786477:NJR786477 NTF786477:NTN786477 ODB786477:ODJ786477 OMX786477:ONF786477 OWT786477:OXB786477 PGP786477:PGX786477 PQL786477:PQT786477 QAH786477:QAP786477 QKD786477:QKL786477 QTZ786477:QUH786477 RDV786477:RED786477 RNR786477:RNZ786477 RXN786477:RXV786477 SHJ786477:SHR786477 SRF786477:SRN786477 TBB786477:TBJ786477 TKX786477:TLF786477 TUT786477:TVB786477 UEP786477:UEX786477 UOL786477:UOT786477 UYH786477:UYP786477 VID786477:VIL786477 VRZ786477:VSH786477 WBV786477:WCD786477 WLR786477:WLZ786477 WVN786477:WVV786477 A852013:N852013 JB852013:JJ852013 SX852013:TF852013 ACT852013:ADB852013 AMP852013:AMX852013 AWL852013:AWT852013 BGH852013:BGP852013 BQD852013:BQL852013 BZZ852013:CAH852013 CJV852013:CKD852013 CTR852013:CTZ852013 DDN852013:DDV852013 DNJ852013:DNR852013 DXF852013:DXN852013 EHB852013:EHJ852013 EQX852013:ERF852013 FAT852013:FBB852013 FKP852013:FKX852013 FUL852013:FUT852013 GEH852013:GEP852013 GOD852013:GOL852013 GXZ852013:GYH852013 HHV852013:HID852013 HRR852013:HRZ852013 IBN852013:IBV852013 ILJ852013:ILR852013 IVF852013:IVN852013 JFB852013:JFJ852013 JOX852013:JPF852013 JYT852013:JZB852013 KIP852013:KIX852013 KSL852013:KST852013 LCH852013:LCP852013 LMD852013:LML852013 LVZ852013:LWH852013 MFV852013:MGD852013 MPR852013:MPZ852013 MZN852013:MZV852013 NJJ852013:NJR852013 NTF852013:NTN852013 ODB852013:ODJ852013 OMX852013:ONF852013 OWT852013:OXB852013 PGP852013:PGX852013 PQL852013:PQT852013 QAH852013:QAP852013 QKD852013:QKL852013 QTZ852013:QUH852013 RDV852013:RED852013 RNR852013:RNZ852013 RXN852013:RXV852013 SHJ852013:SHR852013 SRF852013:SRN852013 TBB852013:TBJ852013 TKX852013:TLF852013 TUT852013:TVB852013 UEP852013:UEX852013 UOL852013:UOT852013 UYH852013:UYP852013 VID852013:VIL852013 VRZ852013:VSH852013 WBV852013:WCD852013 WLR852013:WLZ852013 WVN852013:WVV852013 A917549:N917549 JB917549:JJ917549 SX917549:TF917549 ACT917549:ADB917549 AMP917549:AMX917549 AWL917549:AWT917549 BGH917549:BGP917549 BQD917549:BQL917549 BZZ917549:CAH917549 CJV917549:CKD917549 CTR917549:CTZ917549 DDN917549:DDV917549 DNJ917549:DNR917549 DXF917549:DXN917549 EHB917549:EHJ917549 EQX917549:ERF917549 FAT917549:FBB917549 FKP917549:FKX917549 FUL917549:FUT917549 GEH917549:GEP917549 GOD917549:GOL917549 GXZ917549:GYH917549 HHV917549:HID917549 HRR917549:HRZ917549 IBN917549:IBV917549 ILJ917549:ILR917549 IVF917549:IVN917549 JFB917549:JFJ917549 JOX917549:JPF917549 JYT917549:JZB917549 KIP917549:KIX917549 KSL917549:KST917549 LCH917549:LCP917549 LMD917549:LML917549 LVZ917549:LWH917549 MFV917549:MGD917549 MPR917549:MPZ917549 MZN917549:MZV917549 NJJ917549:NJR917549 NTF917549:NTN917549 ODB917549:ODJ917549 OMX917549:ONF917549 OWT917549:OXB917549 PGP917549:PGX917549 PQL917549:PQT917549 QAH917549:QAP917549 QKD917549:QKL917549 QTZ917549:QUH917549 RDV917549:RED917549 RNR917549:RNZ917549 RXN917549:RXV917549 SHJ917549:SHR917549 SRF917549:SRN917549 TBB917549:TBJ917549 TKX917549:TLF917549 TUT917549:TVB917549 UEP917549:UEX917549 UOL917549:UOT917549 UYH917549:UYP917549 VID917549:VIL917549 VRZ917549:VSH917549 WBV917549:WCD917549 WLR917549:WLZ917549 WVN917549:WVV917549 A983085:N983085 JB983085:JJ983085 SX983085:TF983085 ACT983085:ADB983085 AMP983085:AMX983085 AWL983085:AWT983085 BGH983085:BGP983085 BQD983085:BQL983085 BZZ983085:CAH983085 CJV983085:CKD983085 CTR983085:CTZ983085 DDN983085:DDV983085 DNJ983085:DNR983085 DXF983085:DXN983085 EHB983085:EHJ983085 EQX983085:ERF983085 FAT983085:FBB983085 FKP983085:FKX983085 FUL983085:FUT983085 GEH983085:GEP983085 GOD983085:GOL983085 GXZ983085:GYH983085 HHV983085:HID983085 HRR983085:HRZ983085 IBN983085:IBV983085 ILJ983085:ILR983085 IVF983085:IVN983085 JFB983085:JFJ983085 JOX983085:JPF983085 JYT983085:JZB983085 KIP983085:KIX983085 KSL983085:KST983085 LCH983085:LCP983085 LMD983085:LML983085 LVZ983085:LWH983085 MFV983085:MGD983085 MPR983085:MPZ983085 MZN983085:MZV983085 NJJ983085:NJR983085 NTF983085:NTN983085 ODB983085:ODJ983085 OMX983085:ONF983085 OWT983085:OXB983085 PGP983085:PGX983085 PQL983085:PQT983085 QAH983085:QAP983085 QKD983085:QKL983085 QTZ983085:QUH983085 RDV983085:RED983085 RNR983085:RNZ983085 RXN983085:RXV983085 SHJ983085:SHR983085 SRF983085:SRN983085 TBB983085:TBJ983085 TKX983085:TLF983085 TUT983085:TVB983085 UEP983085:UEX983085 UOL983085:UOT983085 UYH983085:UYP983085 VID983085:VIL983085 VRZ983085:VSH983085 WBV983085:WCD983085 WLR983085:WLZ983085">
      <formula1>$A$90:$A$116</formula1>
    </dataValidation>
    <dataValidation type="list" allowBlank="1" showInputMessage="1" showErrorMessage="1" sqref="WVN983087:WVV983087 JB31:JJ31 SX31:TF31 ACT31:ADB31 AMP31:AMX31 AWL31:AWT31 BGH31:BGP31 BQD31:BQL31 BZZ31:CAH31 CJV31:CKD31 CTR31:CTZ31 DDN31:DDV31 DNJ31:DNR31 DXF31:DXN31 EHB31:EHJ31 EQX31:ERF31 FAT31:FBB31 FKP31:FKX31 FUL31:FUT31 GEH31:GEP31 GOD31:GOL31 GXZ31:GYH31 HHV31:HID31 HRR31:HRZ31 IBN31:IBV31 ILJ31:ILR31 IVF31:IVN31 JFB31:JFJ31 JOX31:JPF31 JYT31:JZB31 KIP31:KIX31 KSL31:KST31 LCH31:LCP31 LMD31:LML31 LVZ31:LWH31 MFV31:MGD31 MPR31:MPZ31 MZN31:MZV31 NJJ31:NJR31 NTF31:NTN31 ODB31:ODJ31 OMX31:ONF31 OWT31:OXB31 PGP31:PGX31 PQL31:PQT31 QAH31:QAP31 QKD31:QKL31 QTZ31:QUH31 RDV31:RED31 RNR31:RNZ31 RXN31:RXV31 SHJ31:SHR31 SRF31:SRN31 TBB31:TBJ31 TKX31:TLF31 TUT31:TVB31 UEP31:UEX31 UOL31:UOT31 UYH31:UYP31 VID31:VIL31 VRZ31:VSH31 WBV31:WCD31 WLR31:WLZ31 WVN31:WVV31 A65583:N65583 JB65583:JJ65583 SX65583:TF65583 ACT65583:ADB65583 AMP65583:AMX65583 AWL65583:AWT65583 BGH65583:BGP65583 BQD65583:BQL65583 BZZ65583:CAH65583 CJV65583:CKD65583 CTR65583:CTZ65583 DDN65583:DDV65583 DNJ65583:DNR65583 DXF65583:DXN65583 EHB65583:EHJ65583 EQX65583:ERF65583 FAT65583:FBB65583 FKP65583:FKX65583 FUL65583:FUT65583 GEH65583:GEP65583 GOD65583:GOL65583 GXZ65583:GYH65583 HHV65583:HID65583 HRR65583:HRZ65583 IBN65583:IBV65583 ILJ65583:ILR65583 IVF65583:IVN65583 JFB65583:JFJ65583 JOX65583:JPF65583 JYT65583:JZB65583 KIP65583:KIX65583 KSL65583:KST65583 LCH65583:LCP65583 LMD65583:LML65583 LVZ65583:LWH65583 MFV65583:MGD65583 MPR65583:MPZ65583 MZN65583:MZV65583 NJJ65583:NJR65583 NTF65583:NTN65583 ODB65583:ODJ65583 OMX65583:ONF65583 OWT65583:OXB65583 PGP65583:PGX65583 PQL65583:PQT65583 QAH65583:QAP65583 QKD65583:QKL65583 QTZ65583:QUH65583 RDV65583:RED65583 RNR65583:RNZ65583 RXN65583:RXV65583 SHJ65583:SHR65583 SRF65583:SRN65583 TBB65583:TBJ65583 TKX65583:TLF65583 TUT65583:TVB65583 UEP65583:UEX65583 UOL65583:UOT65583 UYH65583:UYP65583 VID65583:VIL65583 VRZ65583:VSH65583 WBV65583:WCD65583 WLR65583:WLZ65583 WVN65583:WVV65583 A131119:N131119 JB131119:JJ131119 SX131119:TF131119 ACT131119:ADB131119 AMP131119:AMX131119 AWL131119:AWT131119 BGH131119:BGP131119 BQD131119:BQL131119 BZZ131119:CAH131119 CJV131119:CKD131119 CTR131119:CTZ131119 DDN131119:DDV131119 DNJ131119:DNR131119 DXF131119:DXN131119 EHB131119:EHJ131119 EQX131119:ERF131119 FAT131119:FBB131119 FKP131119:FKX131119 FUL131119:FUT131119 GEH131119:GEP131119 GOD131119:GOL131119 GXZ131119:GYH131119 HHV131119:HID131119 HRR131119:HRZ131119 IBN131119:IBV131119 ILJ131119:ILR131119 IVF131119:IVN131119 JFB131119:JFJ131119 JOX131119:JPF131119 JYT131119:JZB131119 KIP131119:KIX131119 KSL131119:KST131119 LCH131119:LCP131119 LMD131119:LML131119 LVZ131119:LWH131119 MFV131119:MGD131119 MPR131119:MPZ131119 MZN131119:MZV131119 NJJ131119:NJR131119 NTF131119:NTN131119 ODB131119:ODJ131119 OMX131119:ONF131119 OWT131119:OXB131119 PGP131119:PGX131119 PQL131119:PQT131119 QAH131119:QAP131119 QKD131119:QKL131119 QTZ131119:QUH131119 RDV131119:RED131119 RNR131119:RNZ131119 RXN131119:RXV131119 SHJ131119:SHR131119 SRF131119:SRN131119 TBB131119:TBJ131119 TKX131119:TLF131119 TUT131119:TVB131119 UEP131119:UEX131119 UOL131119:UOT131119 UYH131119:UYP131119 VID131119:VIL131119 VRZ131119:VSH131119 WBV131119:WCD131119 WLR131119:WLZ131119 WVN131119:WVV131119 A196655:N196655 JB196655:JJ196655 SX196655:TF196655 ACT196655:ADB196655 AMP196655:AMX196655 AWL196655:AWT196655 BGH196655:BGP196655 BQD196655:BQL196655 BZZ196655:CAH196655 CJV196655:CKD196655 CTR196655:CTZ196655 DDN196655:DDV196655 DNJ196655:DNR196655 DXF196655:DXN196655 EHB196655:EHJ196655 EQX196655:ERF196655 FAT196655:FBB196655 FKP196655:FKX196655 FUL196655:FUT196655 GEH196655:GEP196655 GOD196655:GOL196655 GXZ196655:GYH196655 HHV196655:HID196655 HRR196655:HRZ196655 IBN196655:IBV196655 ILJ196655:ILR196655 IVF196655:IVN196655 JFB196655:JFJ196655 JOX196655:JPF196655 JYT196655:JZB196655 KIP196655:KIX196655 KSL196655:KST196655 LCH196655:LCP196655 LMD196655:LML196655 LVZ196655:LWH196655 MFV196655:MGD196655 MPR196655:MPZ196655 MZN196655:MZV196655 NJJ196655:NJR196655 NTF196655:NTN196655 ODB196655:ODJ196655 OMX196655:ONF196655 OWT196655:OXB196655 PGP196655:PGX196655 PQL196655:PQT196655 QAH196655:QAP196655 QKD196655:QKL196655 QTZ196655:QUH196655 RDV196655:RED196655 RNR196655:RNZ196655 RXN196655:RXV196655 SHJ196655:SHR196655 SRF196655:SRN196655 TBB196655:TBJ196655 TKX196655:TLF196655 TUT196655:TVB196655 UEP196655:UEX196655 UOL196655:UOT196655 UYH196655:UYP196655 VID196655:VIL196655 VRZ196655:VSH196655 WBV196655:WCD196655 WLR196655:WLZ196655 WVN196655:WVV196655 A262191:N262191 JB262191:JJ262191 SX262191:TF262191 ACT262191:ADB262191 AMP262191:AMX262191 AWL262191:AWT262191 BGH262191:BGP262191 BQD262191:BQL262191 BZZ262191:CAH262191 CJV262191:CKD262191 CTR262191:CTZ262191 DDN262191:DDV262191 DNJ262191:DNR262191 DXF262191:DXN262191 EHB262191:EHJ262191 EQX262191:ERF262191 FAT262191:FBB262191 FKP262191:FKX262191 FUL262191:FUT262191 GEH262191:GEP262191 GOD262191:GOL262191 GXZ262191:GYH262191 HHV262191:HID262191 HRR262191:HRZ262191 IBN262191:IBV262191 ILJ262191:ILR262191 IVF262191:IVN262191 JFB262191:JFJ262191 JOX262191:JPF262191 JYT262191:JZB262191 KIP262191:KIX262191 KSL262191:KST262191 LCH262191:LCP262191 LMD262191:LML262191 LVZ262191:LWH262191 MFV262191:MGD262191 MPR262191:MPZ262191 MZN262191:MZV262191 NJJ262191:NJR262191 NTF262191:NTN262191 ODB262191:ODJ262191 OMX262191:ONF262191 OWT262191:OXB262191 PGP262191:PGX262191 PQL262191:PQT262191 QAH262191:QAP262191 QKD262191:QKL262191 QTZ262191:QUH262191 RDV262191:RED262191 RNR262191:RNZ262191 RXN262191:RXV262191 SHJ262191:SHR262191 SRF262191:SRN262191 TBB262191:TBJ262191 TKX262191:TLF262191 TUT262191:TVB262191 UEP262191:UEX262191 UOL262191:UOT262191 UYH262191:UYP262191 VID262191:VIL262191 VRZ262191:VSH262191 WBV262191:WCD262191 WLR262191:WLZ262191 WVN262191:WVV262191 A327727:N327727 JB327727:JJ327727 SX327727:TF327727 ACT327727:ADB327727 AMP327727:AMX327727 AWL327727:AWT327727 BGH327727:BGP327727 BQD327727:BQL327727 BZZ327727:CAH327727 CJV327727:CKD327727 CTR327727:CTZ327727 DDN327727:DDV327727 DNJ327727:DNR327727 DXF327727:DXN327727 EHB327727:EHJ327727 EQX327727:ERF327727 FAT327727:FBB327727 FKP327727:FKX327727 FUL327727:FUT327727 GEH327727:GEP327727 GOD327727:GOL327727 GXZ327727:GYH327727 HHV327727:HID327727 HRR327727:HRZ327727 IBN327727:IBV327727 ILJ327727:ILR327727 IVF327727:IVN327727 JFB327727:JFJ327727 JOX327727:JPF327727 JYT327727:JZB327727 KIP327727:KIX327727 KSL327727:KST327727 LCH327727:LCP327727 LMD327727:LML327727 LVZ327727:LWH327727 MFV327727:MGD327727 MPR327727:MPZ327727 MZN327727:MZV327727 NJJ327727:NJR327727 NTF327727:NTN327727 ODB327727:ODJ327727 OMX327727:ONF327727 OWT327727:OXB327727 PGP327727:PGX327727 PQL327727:PQT327727 QAH327727:QAP327727 QKD327727:QKL327727 QTZ327727:QUH327727 RDV327727:RED327727 RNR327727:RNZ327727 RXN327727:RXV327727 SHJ327727:SHR327727 SRF327727:SRN327727 TBB327727:TBJ327727 TKX327727:TLF327727 TUT327727:TVB327727 UEP327727:UEX327727 UOL327727:UOT327727 UYH327727:UYP327727 VID327727:VIL327727 VRZ327727:VSH327727 WBV327727:WCD327727 WLR327727:WLZ327727 WVN327727:WVV327727 A393263:N393263 JB393263:JJ393263 SX393263:TF393263 ACT393263:ADB393263 AMP393263:AMX393263 AWL393263:AWT393263 BGH393263:BGP393263 BQD393263:BQL393263 BZZ393263:CAH393263 CJV393263:CKD393263 CTR393263:CTZ393263 DDN393263:DDV393263 DNJ393263:DNR393263 DXF393263:DXN393263 EHB393263:EHJ393263 EQX393263:ERF393263 FAT393263:FBB393263 FKP393263:FKX393263 FUL393263:FUT393263 GEH393263:GEP393263 GOD393263:GOL393263 GXZ393263:GYH393263 HHV393263:HID393263 HRR393263:HRZ393263 IBN393263:IBV393263 ILJ393263:ILR393263 IVF393263:IVN393263 JFB393263:JFJ393263 JOX393263:JPF393263 JYT393263:JZB393263 KIP393263:KIX393263 KSL393263:KST393263 LCH393263:LCP393263 LMD393263:LML393263 LVZ393263:LWH393263 MFV393263:MGD393263 MPR393263:MPZ393263 MZN393263:MZV393263 NJJ393263:NJR393263 NTF393263:NTN393263 ODB393263:ODJ393263 OMX393263:ONF393263 OWT393263:OXB393263 PGP393263:PGX393263 PQL393263:PQT393263 QAH393263:QAP393263 QKD393263:QKL393263 QTZ393263:QUH393263 RDV393263:RED393263 RNR393263:RNZ393263 RXN393263:RXV393263 SHJ393263:SHR393263 SRF393263:SRN393263 TBB393263:TBJ393263 TKX393263:TLF393263 TUT393263:TVB393263 UEP393263:UEX393263 UOL393263:UOT393263 UYH393263:UYP393263 VID393263:VIL393263 VRZ393263:VSH393263 WBV393263:WCD393263 WLR393263:WLZ393263 WVN393263:WVV393263 A458799:N458799 JB458799:JJ458799 SX458799:TF458799 ACT458799:ADB458799 AMP458799:AMX458799 AWL458799:AWT458799 BGH458799:BGP458799 BQD458799:BQL458799 BZZ458799:CAH458799 CJV458799:CKD458799 CTR458799:CTZ458799 DDN458799:DDV458799 DNJ458799:DNR458799 DXF458799:DXN458799 EHB458799:EHJ458799 EQX458799:ERF458799 FAT458799:FBB458799 FKP458799:FKX458799 FUL458799:FUT458799 GEH458799:GEP458799 GOD458799:GOL458799 GXZ458799:GYH458799 HHV458799:HID458799 HRR458799:HRZ458799 IBN458799:IBV458799 ILJ458799:ILR458799 IVF458799:IVN458799 JFB458799:JFJ458799 JOX458799:JPF458799 JYT458799:JZB458799 KIP458799:KIX458799 KSL458799:KST458799 LCH458799:LCP458799 LMD458799:LML458799 LVZ458799:LWH458799 MFV458799:MGD458799 MPR458799:MPZ458799 MZN458799:MZV458799 NJJ458799:NJR458799 NTF458799:NTN458799 ODB458799:ODJ458799 OMX458799:ONF458799 OWT458799:OXB458799 PGP458799:PGX458799 PQL458799:PQT458799 QAH458799:QAP458799 QKD458799:QKL458799 QTZ458799:QUH458799 RDV458799:RED458799 RNR458799:RNZ458799 RXN458799:RXV458799 SHJ458799:SHR458799 SRF458799:SRN458799 TBB458799:TBJ458799 TKX458799:TLF458799 TUT458799:TVB458799 UEP458799:UEX458799 UOL458799:UOT458799 UYH458799:UYP458799 VID458799:VIL458799 VRZ458799:VSH458799 WBV458799:WCD458799 WLR458799:WLZ458799 WVN458799:WVV458799 A524335:N524335 JB524335:JJ524335 SX524335:TF524335 ACT524335:ADB524335 AMP524335:AMX524335 AWL524335:AWT524335 BGH524335:BGP524335 BQD524335:BQL524335 BZZ524335:CAH524335 CJV524335:CKD524335 CTR524335:CTZ524335 DDN524335:DDV524335 DNJ524335:DNR524335 DXF524335:DXN524335 EHB524335:EHJ524335 EQX524335:ERF524335 FAT524335:FBB524335 FKP524335:FKX524335 FUL524335:FUT524335 GEH524335:GEP524335 GOD524335:GOL524335 GXZ524335:GYH524335 HHV524335:HID524335 HRR524335:HRZ524335 IBN524335:IBV524335 ILJ524335:ILR524335 IVF524335:IVN524335 JFB524335:JFJ524335 JOX524335:JPF524335 JYT524335:JZB524335 KIP524335:KIX524335 KSL524335:KST524335 LCH524335:LCP524335 LMD524335:LML524335 LVZ524335:LWH524335 MFV524335:MGD524335 MPR524335:MPZ524335 MZN524335:MZV524335 NJJ524335:NJR524335 NTF524335:NTN524335 ODB524335:ODJ524335 OMX524335:ONF524335 OWT524335:OXB524335 PGP524335:PGX524335 PQL524335:PQT524335 QAH524335:QAP524335 QKD524335:QKL524335 QTZ524335:QUH524335 RDV524335:RED524335 RNR524335:RNZ524335 RXN524335:RXV524335 SHJ524335:SHR524335 SRF524335:SRN524335 TBB524335:TBJ524335 TKX524335:TLF524335 TUT524335:TVB524335 UEP524335:UEX524335 UOL524335:UOT524335 UYH524335:UYP524335 VID524335:VIL524335 VRZ524335:VSH524335 WBV524335:WCD524335 WLR524335:WLZ524335 WVN524335:WVV524335 A589871:N589871 JB589871:JJ589871 SX589871:TF589871 ACT589871:ADB589871 AMP589871:AMX589871 AWL589871:AWT589871 BGH589871:BGP589871 BQD589871:BQL589871 BZZ589871:CAH589871 CJV589871:CKD589871 CTR589871:CTZ589871 DDN589871:DDV589871 DNJ589871:DNR589871 DXF589871:DXN589871 EHB589871:EHJ589871 EQX589871:ERF589871 FAT589871:FBB589871 FKP589871:FKX589871 FUL589871:FUT589871 GEH589871:GEP589871 GOD589871:GOL589871 GXZ589871:GYH589871 HHV589871:HID589871 HRR589871:HRZ589871 IBN589871:IBV589871 ILJ589871:ILR589871 IVF589871:IVN589871 JFB589871:JFJ589871 JOX589871:JPF589871 JYT589871:JZB589871 KIP589871:KIX589871 KSL589871:KST589871 LCH589871:LCP589871 LMD589871:LML589871 LVZ589871:LWH589871 MFV589871:MGD589871 MPR589871:MPZ589871 MZN589871:MZV589871 NJJ589871:NJR589871 NTF589871:NTN589871 ODB589871:ODJ589871 OMX589871:ONF589871 OWT589871:OXB589871 PGP589871:PGX589871 PQL589871:PQT589871 QAH589871:QAP589871 QKD589871:QKL589871 QTZ589871:QUH589871 RDV589871:RED589871 RNR589871:RNZ589871 RXN589871:RXV589871 SHJ589871:SHR589871 SRF589871:SRN589871 TBB589871:TBJ589871 TKX589871:TLF589871 TUT589871:TVB589871 UEP589871:UEX589871 UOL589871:UOT589871 UYH589871:UYP589871 VID589871:VIL589871 VRZ589871:VSH589871 WBV589871:WCD589871 WLR589871:WLZ589871 WVN589871:WVV589871 A655407:N655407 JB655407:JJ655407 SX655407:TF655407 ACT655407:ADB655407 AMP655407:AMX655407 AWL655407:AWT655407 BGH655407:BGP655407 BQD655407:BQL655407 BZZ655407:CAH655407 CJV655407:CKD655407 CTR655407:CTZ655407 DDN655407:DDV655407 DNJ655407:DNR655407 DXF655407:DXN655407 EHB655407:EHJ655407 EQX655407:ERF655407 FAT655407:FBB655407 FKP655407:FKX655407 FUL655407:FUT655407 GEH655407:GEP655407 GOD655407:GOL655407 GXZ655407:GYH655407 HHV655407:HID655407 HRR655407:HRZ655407 IBN655407:IBV655407 ILJ655407:ILR655407 IVF655407:IVN655407 JFB655407:JFJ655407 JOX655407:JPF655407 JYT655407:JZB655407 KIP655407:KIX655407 KSL655407:KST655407 LCH655407:LCP655407 LMD655407:LML655407 LVZ655407:LWH655407 MFV655407:MGD655407 MPR655407:MPZ655407 MZN655407:MZV655407 NJJ655407:NJR655407 NTF655407:NTN655407 ODB655407:ODJ655407 OMX655407:ONF655407 OWT655407:OXB655407 PGP655407:PGX655407 PQL655407:PQT655407 QAH655407:QAP655407 QKD655407:QKL655407 QTZ655407:QUH655407 RDV655407:RED655407 RNR655407:RNZ655407 RXN655407:RXV655407 SHJ655407:SHR655407 SRF655407:SRN655407 TBB655407:TBJ655407 TKX655407:TLF655407 TUT655407:TVB655407 UEP655407:UEX655407 UOL655407:UOT655407 UYH655407:UYP655407 VID655407:VIL655407 VRZ655407:VSH655407 WBV655407:WCD655407 WLR655407:WLZ655407 WVN655407:WVV655407 A720943:N720943 JB720943:JJ720943 SX720943:TF720943 ACT720943:ADB720943 AMP720943:AMX720943 AWL720943:AWT720943 BGH720943:BGP720943 BQD720943:BQL720943 BZZ720943:CAH720943 CJV720943:CKD720943 CTR720943:CTZ720943 DDN720943:DDV720943 DNJ720943:DNR720943 DXF720943:DXN720943 EHB720943:EHJ720943 EQX720943:ERF720943 FAT720943:FBB720943 FKP720943:FKX720943 FUL720943:FUT720943 GEH720943:GEP720943 GOD720943:GOL720943 GXZ720943:GYH720943 HHV720943:HID720943 HRR720943:HRZ720943 IBN720943:IBV720943 ILJ720943:ILR720943 IVF720943:IVN720943 JFB720943:JFJ720943 JOX720943:JPF720943 JYT720943:JZB720943 KIP720943:KIX720943 KSL720943:KST720943 LCH720943:LCP720943 LMD720943:LML720943 LVZ720943:LWH720943 MFV720943:MGD720943 MPR720943:MPZ720943 MZN720943:MZV720943 NJJ720943:NJR720943 NTF720943:NTN720943 ODB720943:ODJ720943 OMX720943:ONF720943 OWT720943:OXB720943 PGP720943:PGX720943 PQL720943:PQT720943 QAH720943:QAP720943 QKD720943:QKL720943 QTZ720943:QUH720943 RDV720943:RED720943 RNR720943:RNZ720943 RXN720943:RXV720943 SHJ720943:SHR720943 SRF720943:SRN720943 TBB720943:TBJ720943 TKX720943:TLF720943 TUT720943:TVB720943 UEP720943:UEX720943 UOL720943:UOT720943 UYH720943:UYP720943 VID720943:VIL720943 VRZ720943:VSH720943 WBV720943:WCD720943 WLR720943:WLZ720943 WVN720943:WVV720943 A786479:N786479 JB786479:JJ786479 SX786479:TF786479 ACT786479:ADB786479 AMP786479:AMX786479 AWL786479:AWT786479 BGH786479:BGP786479 BQD786479:BQL786479 BZZ786479:CAH786479 CJV786479:CKD786479 CTR786479:CTZ786479 DDN786479:DDV786479 DNJ786479:DNR786479 DXF786479:DXN786479 EHB786479:EHJ786479 EQX786479:ERF786479 FAT786479:FBB786479 FKP786479:FKX786479 FUL786479:FUT786479 GEH786479:GEP786479 GOD786479:GOL786479 GXZ786479:GYH786479 HHV786479:HID786479 HRR786479:HRZ786479 IBN786479:IBV786479 ILJ786479:ILR786479 IVF786479:IVN786479 JFB786479:JFJ786479 JOX786479:JPF786479 JYT786479:JZB786479 KIP786479:KIX786479 KSL786479:KST786479 LCH786479:LCP786479 LMD786479:LML786479 LVZ786479:LWH786479 MFV786479:MGD786479 MPR786479:MPZ786479 MZN786479:MZV786479 NJJ786479:NJR786479 NTF786479:NTN786479 ODB786479:ODJ786479 OMX786479:ONF786479 OWT786479:OXB786479 PGP786479:PGX786479 PQL786479:PQT786479 QAH786479:QAP786479 QKD786479:QKL786479 QTZ786479:QUH786479 RDV786479:RED786479 RNR786479:RNZ786479 RXN786479:RXV786479 SHJ786479:SHR786479 SRF786479:SRN786479 TBB786479:TBJ786479 TKX786479:TLF786479 TUT786479:TVB786479 UEP786479:UEX786479 UOL786479:UOT786479 UYH786479:UYP786479 VID786479:VIL786479 VRZ786479:VSH786479 WBV786479:WCD786479 WLR786479:WLZ786479 WVN786479:WVV786479 A852015:N852015 JB852015:JJ852015 SX852015:TF852015 ACT852015:ADB852015 AMP852015:AMX852015 AWL852015:AWT852015 BGH852015:BGP852015 BQD852015:BQL852015 BZZ852015:CAH852015 CJV852015:CKD852015 CTR852015:CTZ852015 DDN852015:DDV852015 DNJ852015:DNR852015 DXF852015:DXN852015 EHB852015:EHJ852015 EQX852015:ERF852015 FAT852015:FBB852015 FKP852015:FKX852015 FUL852015:FUT852015 GEH852015:GEP852015 GOD852015:GOL852015 GXZ852015:GYH852015 HHV852015:HID852015 HRR852015:HRZ852015 IBN852015:IBV852015 ILJ852015:ILR852015 IVF852015:IVN852015 JFB852015:JFJ852015 JOX852015:JPF852015 JYT852015:JZB852015 KIP852015:KIX852015 KSL852015:KST852015 LCH852015:LCP852015 LMD852015:LML852015 LVZ852015:LWH852015 MFV852015:MGD852015 MPR852015:MPZ852015 MZN852015:MZV852015 NJJ852015:NJR852015 NTF852015:NTN852015 ODB852015:ODJ852015 OMX852015:ONF852015 OWT852015:OXB852015 PGP852015:PGX852015 PQL852015:PQT852015 QAH852015:QAP852015 QKD852015:QKL852015 QTZ852015:QUH852015 RDV852015:RED852015 RNR852015:RNZ852015 RXN852015:RXV852015 SHJ852015:SHR852015 SRF852015:SRN852015 TBB852015:TBJ852015 TKX852015:TLF852015 TUT852015:TVB852015 UEP852015:UEX852015 UOL852015:UOT852015 UYH852015:UYP852015 VID852015:VIL852015 VRZ852015:VSH852015 WBV852015:WCD852015 WLR852015:WLZ852015 WVN852015:WVV852015 A917551:N917551 JB917551:JJ917551 SX917551:TF917551 ACT917551:ADB917551 AMP917551:AMX917551 AWL917551:AWT917551 BGH917551:BGP917551 BQD917551:BQL917551 BZZ917551:CAH917551 CJV917551:CKD917551 CTR917551:CTZ917551 DDN917551:DDV917551 DNJ917551:DNR917551 DXF917551:DXN917551 EHB917551:EHJ917551 EQX917551:ERF917551 FAT917551:FBB917551 FKP917551:FKX917551 FUL917551:FUT917551 GEH917551:GEP917551 GOD917551:GOL917551 GXZ917551:GYH917551 HHV917551:HID917551 HRR917551:HRZ917551 IBN917551:IBV917551 ILJ917551:ILR917551 IVF917551:IVN917551 JFB917551:JFJ917551 JOX917551:JPF917551 JYT917551:JZB917551 KIP917551:KIX917551 KSL917551:KST917551 LCH917551:LCP917551 LMD917551:LML917551 LVZ917551:LWH917551 MFV917551:MGD917551 MPR917551:MPZ917551 MZN917551:MZV917551 NJJ917551:NJR917551 NTF917551:NTN917551 ODB917551:ODJ917551 OMX917551:ONF917551 OWT917551:OXB917551 PGP917551:PGX917551 PQL917551:PQT917551 QAH917551:QAP917551 QKD917551:QKL917551 QTZ917551:QUH917551 RDV917551:RED917551 RNR917551:RNZ917551 RXN917551:RXV917551 SHJ917551:SHR917551 SRF917551:SRN917551 TBB917551:TBJ917551 TKX917551:TLF917551 TUT917551:TVB917551 UEP917551:UEX917551 UOL917551:UOT917551 UYH917551:UYP917551 VID917551:VIL917551 VRZ917551:VSH917551 WBV917551:WCD917551 WLR917551:WLZ917551 WVN917551:WVV917551 A983087:N983087 JB983087:JJ983087 SX983087:TF983087 ACT983087:ADB983087 AMP983087:AMX983087 AWL983087:AWT983087 BGH983087:BGP983087 BQD983087:BQL983087 BZZ983087:CAH983087 CJV983087:CKD983087 CTR983087:CTZ983087 DDN983087:DDV983087 DNJ983087:DNR983087 DXF983087:DXN983087 EHB983087:EHJ983087 EQX983087:ERF983087 FAT983087:FBB983087 FKP983087:FKX983087 FUL983087:FUT983087 GEH983087:GEP983087 GOD983087:GOL983087 GXZ983087:GYH983087 HHV983087:HID983087 HRR983087:HRZ983087 IBN983087:IBV983087 ILJ983087:ILR983087 IVF983087:IVN983087 JFB983087:JFJ983087 JOX983087:JPF983087 JYT983087:JZB983087 KIP983087:KIX983087 KSL983087:KST983087 LCH983087:LCP983087 LMD983087:LML983087 LVZ983087:LWH983087 MFV983087:MGD983087 MPR983087:MPZ983087 MZN983087:MZV983087 NJJ983087:NJR983087 NTF983087:NTN983087 ODB983087:ODJ983087 OMX983087:ONF983087 OWT983087:OXB983087 PGP983087:PGX983087 PQL983087:PQT983087 QAH983087:QAP983087 QKD983087:QKL983087 QTZ983087:QUH983087 RDV983087:RED983087 RNR983087:RNZ983087 RXN983087:RXV983087 SHJ983087:SHR983087 SRF983087:SRN983087 TBB983087:TBJ983087 TKX983087:TLF983087 TUT983087:TVB983087 UEP983087:UEX983087 UOL983087:UOT983087 UYH983087:UYP983087 VID983087:VIL983087 VRZ983087:VSH983087 WBV983087:WCD983087 WLR983087:WLZ983087">
      <formula1>$C$122:$C$127</formula1>
    </dataValidation>
    <dataValidation type="list" allowBlank="1" showInputMessage="1" showErrorMessage="1" sqref="WVS983095 WVS39 WLW39 WCA39 VSE39 VII39 UYM39 UOQ39 UEU39 TUY39 TLC39 TBG39 SRK39 SHO39 RXS39 RNW39 REA39 QUE39 QKI39 QAM39 PQQ39 PGU39 OWY39 ONC39 ODG39 NTK39 NJO39 MZS39 MPW39 MGA39 LWE39 LMI39 LCM39 KSQ39 KIU39 JYY39 JPC39 JFG39 IVK39 ILO39 IBS39 HRW39 HIA39 GYE39 GOI39 GEM39 FUQ39 FKU39 FAY39 ERC39 EHG39 DXK39 DNO39 DDS39 CTW39 CKA39 CAE39 BQI39 BGM39 AWQ39 AMU39 ACY39 TC39 JG39 F65591 JG65591 TC65591 ACY65591 AMU65591 AWQ65591 BGM65591 BQI65591 CAE65591 CKA65591 CTW65591 DDS65591 DNO65591 DXK65591 EHG65591 ERC65591 FAY65591 FKU65591 FUQ65591 GEM65591 GOI65591 GYE65591 HIA65591 HRW65591 IBS65591 ILO65591 IVK65591 JFG65591 JPC65591 JYY65591 KIU65591 KSQ65591 LCM65591 LMI65591 LWE65591 MGA65591 MPW65591 MZS65591 NJO65591 NTK65591 ODG65591 ONC65591 OWY65591 PGU65591 PQQ65591 QAM65591 QKI65591 QUE65591 REA65591 RNW65591 RXS65591 SHO65591 SRK65591 TBG65591 TLC65591 TUY65591 UEU65591 UOQ65591 UYM65591 VII65591 VSE65591 WCA65591 WLW65591 WVS65591 F131127 JG131127 TC131127 ACY131127 AMU131127 AWQ131127 BGM131127 BQI131127 CAE131127 CKA131127 CTW131127 DDS131127 DNO131127 DXK131127 EHG131127 ERC131127 FAY131127 FKU131127 FUQ131127 GEM131127 GOI131127 GYE131127 HIA131127 HRW131127 IBS131127 ILO131127 IVK131127 JFG131127 JPC131127 JYY131127 KIU131127 KSQ131127 LCM131127 LMI131127 LWE131127 MGA131127 MPW131127 MZS131127 NJO131127 NTK131127 ODG131127 ONC131127 OWY131127 PGU131127 PQQ131127 QAM131127 QKI131127 QUE131127 REA131127 RNW131127 RXS131127 SHO131127 SRK131127 TBG131127 TLC131127 TUY131127 UEU131127 UOQ131127 UYM131127 VII131127 VSE131127 WCA131127 WLW131127 WVS131127 F196663 JG196663 TC196663 ACY196663 AMU196663 AWQ196663 BGM196663 BQI196663 CAE196663 CKA196663 CTW196663 DDS196663 DNO196663 DXK196663 EHG196663 ERC196663 FAY196663 FKU196663 FUQ196663 GEM196663 GOI196663 GYE196663 HIA196663 HRW196663 IBS196663 ILO196663 IVK196663 JFG196663 JPC196663 JYY196663 KIU196663 KSQ196663 LCM196663 LMI196663 LWE196663 MGA196663 MPW196663 MZS196663 NJO196663 NTK196663 ODG196663 ONC196663 OWY196663 PGU196663 PQQ196663 QAM196663 QKI196663 QUE196663 REA196663 RNW196663 RXS196663 SHO196663 SRK196663 TBG196663 TLC196663 TUY196663 UEU196663 UOQ196663 UYM196663 VII196663 VSE196663 WCA196663 WLW196663 WVS196663 F262199 JG262199 TC262199 ACY262199 AMU262199 AWQ262199 BGM262199 BQI262199 CAE262199 CKA262199 CTW262199 DDS262199 DNO262199 DXK262199 EHG262199 ERC262199 FAY262199 FKU262199 FUQ262199 GEM262199 GOI262199 GYE262199 HIA262199 HRW262199 IBS262199 ILO262199 IVK262199 JFG262199 JPC262199 JYY262199 KIU262199 KSQ262199 LCM262199 LMI262199 LWE262199 MGA262199 MPW262199 MZS262199 NJO262199 NTK262199 ODG262199 ONC262199 OWY262199 PGU262199 PQQ262199 QAM262199 QKI262199 QUE262199 REA262199 RNW262199 RXS262199 SHO262199 SRK262199 TBG262199 TLC262199 TUY262199 UEU262199 UOQ262199 UYM262199 VII262199 VSE262199 WCA262199 WLW262199 WVS262199 F327735 JG327735 TC327735 ACY327735 AMU327735 AWQ327735 BGM327735 BQI327735 CAE327735 CKA327735 CTW327735 DDS327735 DNO327735 DXK327735 EHG327735 ERC327735 FAY327735 FKU327735 FUQ327735 GEM327735 GOI327735 GYE327735 HIA327735 HRW327735 IBS327735 ILO327735 IVK327735 JFG327735 JPC327735 JYY327735 KIU327735 KSQ327735 LCM327735 LMI327735 LWE327735 MGA327735 MPW327735 MZS327735 NJO327735 NTK327735 ODG327735 ONC327735 OWY327735 PGU327735 PQQ327735 QAM327735 QKI327735 QUE327735 REA327735 RNW327735 RXS327735 SHO327735 SRK327735 TBG327735 TLC327735 TUY327735 UEU327735 UOQ327735 UYM327735 VII327735 VSE327735 WCA327735 WLW327735 WVS327735 F393271 JG393271 TC393271 ACY393271 AMU393271 AWQ393271 BGM393271 BQI393271 CAE393271 CKA393271 CTW393271 DDS393271 DNO393271 DXK393271 EHG393271 ERC393271 FAY393271 FKU393271 FUQ393271 GEM393271 GOI393271 GYE393271 HIA393271 HRW393271 IBS393271 ILO393271 IVK393271 JFG393271 JPC393271 JYY393271 KIU393271 KSQ393271 LCM393271 LMI393271 LWE393271 MGA393271 MPW393271 MZS393271 NJO393271 NTK393271 ODG393271 ONC393271 OWY393271 PGU393271 PQQ393271 QAM393271 QKI393271 QUE393271 REA393271 RNW393271 RXS393271 SHO393271 SRK393271 TBG393271 TLC393271 TUY393271 UEU393271 UOQ393271 UYM393271 VII393271 VSE393271 WCA393271 WLW393271 WVS393271 F458807 JG458807 TC458807 ACY458807 AMU458807 AWQ458807 BGM458807 BQI458807 CAE458807 CKA458807 CTW458807 DDS458807 DNO458807 DXK458807 EHG458807 ERC458807 FAY458807 FKU458807 FUQ458807 GEM458807 GOI458807 GYE458807 HIA458807 HRW458807 IBS458807 ILO458807 IVK458807 JFG458807 JPC458807 JYY458807 KIU458807 KSQ458807 LCM458807 LMI458807 LWE458807 MGA458807 MPW458807 MZS458807 NJO458807 NTK458807 ODG458807 ONC458807 OWY458807 PGU458807 PQQ458807 QAM458807 QKI458807 QUE458807 REA458807 RNW458807 RXS458807 SHO458807 SRK458807 TBG458807 TLC458807 TUY458807 UEU458807 UOQ458807 UYM458807 VII458807 VSE458807 WCA458807 WLW458807 WVS458807 F524343 JG524343 TC524343 ACY524343 AMU524343 AWQ524343 BGM524343 BQI524343 CAE524343 CKA524343 CTW524343 DDS524343 DNO524343 DXK524343 EHG524343 ERC524343 FAY524343 FKU524343 FUQ524343 GEM524343 GOI524343 GYE524343 HIA524343 HRW524343 IBS524343 ILO524343 IVK524343 JFG524343 JPC524343 JYY524343 KIU524343 KSQ524343 LCM524343 LMI524343 LWE524343 MGA524343 MPW524343 MZS524343 NJO524343 NTK524343 ODG524343 ONC524343 OWY524343 PGU524343 PQQ524343 QAM524343 QKI524343 QUE524343 REA524343 RNW524343 RXS524343 SHO524343 SRK524343 TBG524343 TLC524343 TUY524343 UEU524343 UOQ524343 UYM524343 VII524343 VSE524343 WCA524343 WLW524343 WVS524343 F589879 JG589879 TC589879 ACY589879 AMU589879 AWQ589879 BGM589879 BQI589879 CAE589879 CKA589879 CTW589879 DDS589879 DNO589879 DXK589879 EHG589879 ERC589879 FAY589879 FKU589879 FUQ589879 GEM589879 GOI589879 GYE589879 HIA589879 HRW589879 IBS589879 ILO589879 IVK589879 JFG589879 JPC589879 JYY589879 KIU589879 KSQ589879 LCM589879 LMI589879 LWE589879 MGA589879 MPW589879 MZS589879 NJO589879 NTK589879 ODG589879 ONC589879 OWY589879 PGU589879 PQQ589879 QAM589879 QKI589879 QUE589879 REA589879 RNW589879 RXS589879 SHO589879 SRK589879 TBG589879 TLC589879 TUY589879 UEU589879 UOQ589879 UYM589879 VII589879 VSE589879 WCA589879 WLW589879 WVS589879 F655415 JG655415 TC655415 ACY655415 AMU655415 AWQ655415 BGM655415 BQI655415 CAE655415 CKA655415 CTW655415 DDS655415 DNO655415 DXK655415 EHG655415 ERC655415 FAY655415 FKU655415 FUQ655415 GEM655415 GOI655415 GYE655415 HIA655415 HRW655415 IBS655415 ILO655415 IVK655415 JFG655415 JPC655415 JYY655415 KIU655415 KSQ655415 LCM655415 LMI655415 LWE655415 MGA655415 MPW655415 MZS655415 NJO655415 NTK655415 ODG655415 ONC655415 OWY655415 PGU655415 PQQ655415 QAM655415 QKI655415 QUE655415 REA655415 RNW655415 RXS655415 SHO655415 SRK655415 TBG655415 TLC655415 TUY655415 UEU655415 UOQ655415 UYM655415 VII655415 VSE655415 WCA655415 WLW655415 WVS655415 F720951 JG720951 TC720951 ACY720951 AMU720951 AWQ720951 BGM720951 BQI720951 CAE720951 CKA720951 CTW720951 DDS720951 DNO720951 DXK720951 EHG720951 ERC720951 FAY720951 FKU720951 FUQ720951 GEM720951 GOI720951 GYE720951 HIA720951 HRW720951 IBS720951 ILO720951 IVK720951 JFG720951 JPC720951 JYY720951 KIU720951 KSQ720951 LCM720951 LMI720951 LWE720951 MGA720951 MPW720951 MZS720951 NJO720951 NTK720951 ODG720951 ONC720951 OWY720951 PGU720951 PQQ720951 QAM720951 QKI720951 QUE720951 REA720951 RNW720951 RXS720951 SHO720951 SRK720951 TBG720951 TLC720951 TUY720951 UEU720951 UOQ720951 UYM720951 VII720951 VSE720951 WCA720951 WLW720951 WVS720951 F786487 JG786487 TC786487 ACY786487 AMU786487 AWQ786487 BGM786487 BQI786487 CAE786487 CKA786487 CTW786487 DDS786487 DNO786487 DXK786487 EHG786487 ERC786487 FAY786487 FKU786487 FUQ786487 GEM786487 GOI786487 GYE786487 HIA786487 HRW786487 IBS786487 ILO786487 IVK786487 JFG786487 JPC786487 JYY786487 KIU786487 KSQ786487 LCM786487 LMI786487 LWE786487 MGA786487 MPW786487 MZS786487 NJO786487 NTK786487 ODG786487 ONC786487 OWY786487 PGU786487 PQQ786487 QAM786487 QKI786487 QUE786487 REA786487 RNW786487 RXS786487 SHO786487 SRK786487 TBG786487 TLC786487 TUY786487 UEU786487 UOQ786487 UYM786487 VII786487 VSE786487 WCA786487 WLW786487 WVS786487 F852023 JG852023 TC852023 ACY852023 AMU852023 AWQ852023 BGM852023 BQI852023 CAE852023 CKA852023 CTW852023 DDS852023 DNO852023 DXK852023 EHG852023 ERC852023 FAY852023 FKU852023 FUQ852023 GEM852023 GOI852023 GYE852023 HIA852023 HRW852023 IBS852023 ILO852023 IVK852023 JFG852023 JPC852023 JYY852023 KIU852023 KSQ852023 LCM852023 LMI852023 LWE852023 MGA852023 MPW852023 MZS852023 NJO852023 NTK852023 ODG852023 ONC852023 OWY852023 PGU852023 PQQ852023 QAM852023 QKI852023 QUE852023 REA852023 RNW852023 RXS852023 SHO852023 SRK852023 TBG852023 TLC852023 TUY852023 UEU852023 UOQ852023 UYM852023 VII852023 VSE852023 WCA852023 WLW852023 WVS852023 F917559 JG917559 TC917559 ACY917559 AMU917559 AWQ917559 BGM917559 BQI917559 CAE917559 CKA917559 CTW917559 DDS917559 DNO917559 DXK917559 EHG917559 ERC917559 FAY917559 FKU917559 FUQ917559 GEM917559 GOI917559 GYE917559 HIA917559 HRW917559 IBS917559 ILO917559 IVK917559 JFG917559 JPC917559 JYY917559 KIU917559 KSQ917559 LCM917559 LMI917559 LWE917559 MGA917559 MPW917559 MZS917559 NJO917559 NTK917559 ODG917559 ONC917559 OWY917559 PGU917559 PQQ917559 QAM917559 QKI917559 QUE917559 REA917559 RNW917559 RXS917559 SHO917559 SRK917559 TBG917559 TLC917559 TUY917559 UEU917559 UOQ917559 UYM917559 VII917559 VSE917559 WCA917559 WLW917559 WVS917559 F983095 JG983095 TC983095 ACY983095 AMU983095 AWQ983095 BGM983095 BQI983095 CAE983095 CKA983095 CTW983095 DDS983095 DNO983095 DXK983095 EHG983095 ERC983095 FAY983095 FKU983095 FUQ983095 GEM983095 GOI983095 GYE983095 HIA983095 HRW983095 IBS983095 ILO983095 IVK983095 JFG983095 JPC983095 JYY983095 KIU983095 KSQ983095 LCM983095 LMI983095 LWE983095 MGA983095 MPW983095 MZS983095 NJO983095 NTK983095 ODG983095 ONC983095 OWY983095 PGU983095 PQQ983095 QAM983095 QKI983095 QUE983095 REA983095 RNW983095 RXS983095 SHO983095 SRK983095 TBG983095 TLC983095 TUY983095 UEU983095 UOQ983095 UYM983095 VII983095 VSE983095 WCA983095 WLW983095">
      <formula1>$AH$9:$AH$10</formula1>
    </dataValidation>
    <dataValidation type="list" allowBlank="1" showInputMessage="1" showErrorMessage="1" sqref="C65587 WLT37 WBX37 VSB37 VIF37 UYJ37 UON37 UER37 TUV37 TKZ37 TBD37 SRH37 SHL37 RXP37 RNT37 RDX37 QUB37 QKF37 QAJ37 PQN37 PGR37 OWV37 OMZ37 ODD37 NTH37 NJL37 MZP37 MPT37 MFX37 LWB37 LMF37 LCJ37 KSN37 KIR37 JYV37 JOZ37 JFD37 IVH37 ILL37 IBP37 HRT37 HHX37 GYB37 GOF37 GEJ37 FUN37 FKR37 FAV37 EQZ37 EHD37 DXH37 DNL37 DDP37 CTT37 CJX37 CAB37 BQF37 BGJ37 AWN37 AMR37 ACV37 SZ37 JD37 WVP37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JD33 WVP35 WLT35 WBX35 VSB35 VIF35 UYJ35 UON35 UER35 TUV35 TKZ35 TBD35 SRH35 SHL35 RXP35 RNT35 RDX35 QUB35 QKF35 QAJ35 PQN35 PGR35 OWV35 OMZ35 ODD35 NTH35 NJL35 MZP35 MPT35 MFX35 LWB35 LMF35 LCJ35 KSN35 KIR35 JYV35 JOZ35 JFD35 IVH35 ILL35 IBP35 HRT35 HHX35 GYB35 GOF35 GEJ35 FUN35 FKR35 FAV35 EQZ35 EHD35 DXH35 DNL35 DDP35 CTT35 CJX35 CAB35 BQF35 BGJ35 AWN35 AMR35 ACV35 SZ35 JD35 JD65587 SZ65587 ACV65587 AMR65587 AWN65587 BGJ65587 BQF65587 CAB65587 CJX65587 CTT65587 DDP65587 DNL65587 DXH65587 EHD65587 EQZ65587 FAV65587 FKR65587 FUN65587 GEJ65587 GOF65587 GYB65587 HHX65587 HRT65587 IBP65587 ILL65587 IVH65587 JFD65587 JOZ65587 JYV65587 KIR65587 KSN65587 LCJ65587 LMF65587 LWB65587 MFX65587 MPT65587 MZP65587 NJL65587 NTH65587 ODD65587 OMZ65587 OWV65587 PGR65587 PQN65587 QAJ65587 QKF65587 QUB65587 RDX65587 RNT65587 RXP65587 SHL65587 SRH65587 TBD65587 TKZ65587 TUV65587 UER65587 UON65587 UYJ65587 VIF65587 VSB65587 WBX65587 WLT65587 WVP65587 C131123 JD131123 SZ131123 ACV131123 AMR131123 AWN131123 BGJ131123 BQF131123 CAB131123 CJX131123 CTT131123 DDP131123 DNL131123 DXH131123 EHD131123 EQZ131123 FAV131123 FKR131123 FUN131123 GEJ131123 GOF131123 GYB131123 HHX131123 HRT131123 IBP131123 ILL131123 IVH131123 JFD131123 JOZ131123 JYV131123 KIR131123 KSN131123 LCJ131123 LMF131123 LWB131123 MFX131123 MPT131123 MZP131123 NJL131123 NTH131123 ODD131123 OMZ131123 OWV131123 PGR131123 PQN131123 QAJ131123 QKF131123 QUB131123 RDX131123 RNT131123 RXP131123 SHL131123 SRH131123 TBD131123 TKZ131123 TUV131123 UER131123 UON131123 UYJ131123 VIF131123 VSB131123 WBX131123 WLT131123 WVP131123 C196659 JD196659 SZ196659 ACV196659 AMR196659 AWN196659 BGJ196659 BQF196659 CAB196659 CJX196659 CTT196659 DDP196659 DNL196659 DXH196659 EHD196659 EQZ196659 FAV196659 FKR196659 FUN196659 GEJ196659 GOF196659 GYB196659 HHX196659 HRT196659 IBP196659 ILL196659 IVH196659 JFD196659 JOZ196659 JYV196659 KIR196659 KSN196659 LCJ196659 LMF196659 LWB196659 MFX196659 MPT196659 MZP196659 NJL196659 NTH196659 ODD196659 OMZ196659 OWV196659 PGR196659 PQN196659 QAJ196659 QKF196659 QUB196659 RDX196659 RNT196659 RXP196659 SHL196659 SRH196659 TBD196659 TKZ196659 TUV196659 UER196659 UON196659 UYJ196659 VIF196659 VSB196659 WBX196659 WLT196659 WVP196659 C262195 JD262195 SZ262195 ACV262195 AMR262195 AWN262195 BGJ262195 BQF262195 CAB262195 CJX262195 CTT262195 DDP262195 DNL262195 DXH262195 EHD262195 EQZ262195 FAV262195 FKR262195 FUN262195 GEJ262195 GOF262195 GYB262195 HHX262195 HRT262195 IBP262195 ILL262195 IVH262195 JFD262195 JOZ262195 JYV262195 KIR262195 KSN262195 LCJ262195 LMF262195 LWB262195 MFX262195 MPT262195 MZP262195 NJL262195 NTH262195 ODD262195 OMZ262195 OWV262195 PGR262195 PQN262195 QAJ262195 QKF262195 QUB262195 RDX262195 RNT262195 RXP262195 SHL262195 SRH262195 TBD262195 TKZ262195 TUV262195 UER262195 UON262195 UYJ262195 VIF262195 VSB262195 WBX262195 WLT262195 WVP262195 C327731 JD327731 SZ327731 ACV327731 AMR327731 AWN327731 BGJ327731 BQF327731 CAB327731 CJX327731 CTT327731 DDP327731 DNL327731 DXH327731 EHD327731 EQZ327731 FAV327731 FKR327731 FUN327731 GEJ327731 GOF327731 GYB327731 HHX327731 HRT327731 IBP327731 ILL327731 IVH327731 JFD327731 JOZ327731 JYV327731 KIR327731 KSN327731 LCJ327731 LMF327731 LWB327731 MFX327731 MPT327731 MZP327731 NJL327731 NTH327731 ODD327731 OMZ327731 OWV327731 PGR327731 PQN327731 QAJ327731 QKF327731 QUB327731 RDX327731 RNT327731 RXP327731 SHL327731 SRH327731 TBD327731 TKZ327731 TUV327731 UER327731 UON327731 UYJ327731 VIF327731 VSB327731 WBX327731 WLT327731 WVP327731 C393267 JD393267 SZ393267 ACV393267 AMR393267 AWN393267 BGJ393267 BQF393267 CAB393267 CJX393267 CTT393267 DDP393267 DNL393267 DXH393267 EHD393267 EQZ393267 FAV393267 FKR393267 FUN393267 GEJ393267 GOF393267 GYB393267 HHX393267 HRT393267 IBP393267 ILL393267 IVH393267 JFD393267 JOZ393267 JYV393267 KIR393267 KSN393267 LCJ393267 LMF393267 LWB393267 MFX393267 MPT393267 MZP393267 NJL393267 NTH393267 ODD393267 OMZ393267 OWV393267 PGR393267 PQN393267 QAJ393267 QKF393267 QUB393267 RDX393267 RNT393267 RXP393267 SHL393267 SRH393267 TBD393267 TKZ393267 TUV393267 UER393267 UON393267 UYJ393267 VIF393267 VSB393267 WBX393267 WLT393267 WVP393267 C458803 JD458803 SZ458803 ACV458803 AMR458803 AWN458803 BGJ458803 BQF458803 CAB458803 CJX458803 CTT458803 DDP458803 DNL458803 DXH458803 EHD458803 EQZ458803 FAV458803 FKR458803 FUN458803 GEJ458803 GOF458803 GYB458803 HHX458803 HRT458803 IBP458803 ILL458803 IVH458803 JFD458803 JOZ458803 JYV458803 KIR458803 KSN458803 LCJ458803 LMF458803 LWB458803 MFX458803 MPT458803 MZP458803 NJL458803 NTH458803 ODD458803 OMZ458803 OWV458803 PGR458803 PQN458803 QAJ458803 QKF458803 QUB458803 RDX458803 RNT458803 RXP458803 SHL458803 SRH458803 TBD458803 TKZ458803 TUV458803 UER458803 UON458803 UYJ458803 VIF458803 VSB458803 WBX458803 WLT458803 WVP458803 C524339 JD524339 SZ524339 ACV524339 AMR524339 AWN524339 BGJ524339 BQF524339 CAB524339 CJX524339 CTT524339 DDP524339 DNL524339 DXH524339 EHD524339 EQZ524339 FAV524339 FKR524339 FUN524339 GEJ524339 GOF524339 GYB524339 HHX524339 HRT524339 IBP524339 ILL524339 IVH524339 JFD524339 JOZ524339 JYV524339 KIR524339 KSN524339 LCJ524339 LMF524339 LWB524339 MFX524339 MPT524339 MZP524339 NJL524339 NTH524339 ODD524339 OMZ524339 OWV524339 PGR524339 PQN524339 QAJ524339 QKF524339 QUB524339 RDX524339 RNT524339 RXP524339 SHL524339 SRH524339 TBD524339 TKZ524339 TUV524339 UER524339 UON524339 UYJ524339 VIF524339 VSB524339 WBX524339 WLT524339 WVP524339 C589875 JD589875 SZ589875 ACV589875 AMR589875 AWN589875 BGJ589875 BQF589875 CAB589875 CJX589875 CTT589875 DDP589875 DNL589875 DXH589875 EHD589875 EQZ589875 FAV589875 FKR589875 FUN589875 GEJ589875 GOF589875 GYB589875 HHX589875 HRT589875 IBP589875 ILL589875 IVH589875 JFD589875 JOZ589875 JYV589875 KIR589875 KSN589875 LCJ589875 LMF589875 LWB589875 MFX589875 MPT589875 MZP589875 NJL589875 NTH589875 ODD589875 OMZ589875 OWV589875 PGR589875 PQN589875 QAJ589875 QKF589875 QUB589875 RDX589875 RNT589875 RXP589875 SHL589875 SRH589875 TBD589875 TKZ589875 TUV589875 UER589875 UON589875 UYJ589875 VIF589875 VSB589875 WBX589875 WLT589875 WVP589875 C655411 JD655411 SZ655411 ACV655411 AMR655411 AWN655411 BGJ655411 BQF655411 CAB655411 CJX655411 CTT655411 DDP655411 DNL655411 DXH655411 EHD655411 EQZ655411 FAV655411 FKR655411 FUN655411 GEJ655411 GOF655411 GYB655411 HHX655411 HRT655411 IBP655411 ILL655411 IVH655411 JFD655411 JOZ655411 JYV655411 KIR655411 KSN655411 LCJ655411 LMF655411 LWB655411 MFX655411 MPT655411 MZP655411 NJL655411 NTH655411 ODD655411 OMZ655411 OWV655411 PGR655411 PQN655411 QAJ655411 QKF655411 QUB655411 RDX655411 RNT655411 RXP655411 SHL655411 SRH655411 TBD655411 TKZ655411 TUV655411 UER655411 UON655411 UYJ655411 VIF655411 VSB655411 WBX655411 WLT655411 WVP655411 C720947 JD720947 SZ720947 ACV720947 AMR720947 AWN720947 BGJ720947 BQF720947 CAB720947 CJX720947 CTT720947 DDP720947 DNL720947 DXH720947 EHD720947 EQZ720947 FAV720947 FKR720947 FUN720947 GEJ720947 GOF720947 GYB720947 HHX720947 HRT720947 IBP720947 ILL720947 IVH720947 JFD720947 JOZ720947 JYV720947 KIR720947 KSN720947 LCJ720947 LMF720947 LWB720947 MFX720947 MPT720947 MZP720947 NJL720947 NTH720947 ODD720947 OMZ720947 OWV720947 PGR720947 PQN720947 QAJ720947 QKF720947 QUB720947 RDX720947 RNT720947 RXP720947 SHL720947 SRH720947 TBD720947 TKZ720947 TUV720947 UER720947 UON720947 UYJ720947 VIF720947 VSB720947 WBX720947 WLT720947 WVP720947 C786483 JD786483 SZ786483 ACV786483 AMR786483 AWN786483 BGJ786483 BQF786483 CAB786483 CJX786483 CTT786483 DDP786483 DNL786483 DXH786483 EHD786483 EQZ786483 FAV786483 FKR786483 FUN786483 GEJ786483 GOF786483 GYB786483 HHX786483 HRT786483 IBP786483 ILL786483 IVH786483 JFD786483 JOZ786483 JYV786483 KIR786483 KSN786483 LCJ786483 LMF786483 LWB786483 MFX786483 MPT786483 MZP786483 NJL786483 NTH786483 ODD786483 OMZ786483 OWV786483 PGR786483 PQN786483 QAJ786483 QKF786483 QUB786483 RDX786483 RNT786483 RXP786483 SHL786483 SRH786483 TBD786483 TKZ786483 TUV786483 UER786483 UON786483 UYJ786483 VIF786483 VSB786483 WBX786483 WLT786483 WVP786483 C852019 JD852019 SZ852019 ACV852019 AMR852019 AWN852019 BGJ852019 BQF852019 CAB852019 CJX852019 CTT852019 DDP852019 DNL852019 DXH852019 EHD852019 EQZ852019 FAV852019 FKR852019 FUN852019 GEJ852019 GOF852019 GYB852019 HHX852019 HRT852019 IBP852019 ILL852019 IVH852019 JFD852019 JOZ852019 JYV852019 KIR852019 KSN852019 LCJ852019 LMF852019 LWB852019 MFX852019 MPT852019 MZP852019 NJL852019 NTH852019 ODD852019 OMZ852019 OWV852019 PGR852019 PQN852019 QAJ852019 QKF852019 QUB852019 RDX852019 RNT852019 RXP852019 SHL852019 SRH852019 TBD852019 TKZ852019 TUV852019 UER852019 UON852019 UYJ852019 VIF852019 VSB852019 WBX852019 WLT852019 WVP852019 C917555 JD917555 SZ917555 ACV917555 AMR917555 AWN917555 BGJ917555 BQF917555 CAB917555 CJX917555 CTT917555 DDP917555 DNL917555 DXH917555 EHD917555 EQZ917555 FAV917555 FKR917555 FUN917555 GEJ917555 GOF917555 GYB917555 HHX917555 HRT917555 IBP917555 ILL917555 IVH917555 JFD917555 JOZ917555 JYV917555 KIR917555 KSN917555 LCJ917555 LMF917555 LWB917555 MFX917555 MPT917555 MZP917555 NJL917555 NTH917555 ODD917555 OMZ917555 OWV917555 PGR917555 PQN917555 QAJ917555 QKF917555 QUB917555 RDX917555 RNT917555 RXP917555 SHL917555 SRH917555 TBD917555 TKZ917555 TUV917555 UER917555 UON917555 UYJ917555 VIF917555 VSB917555 WBX917555 WLT917555 WVP917555 C983091 JD983091 SZ983091 ACV983091 AMR983091 AWN983091 BGJ983091 BQF983091 CAB983091 CJX983091 CTT983091 DDP983091 DNL983091 DXH983091 EHD983091 EQZ983091 FAV983091 FKR983091 FUN983091 GEJ983091 GOF983091 GYB983091 HHX983091 HRT983091 IBP983091 ILL983091 IVH983091 JFD983091 JOZ983091 JYV983091 KIR983091 KSN983091 LCJ983091 LMF983091 LWB983091 MFX983091 MPT983091 MZP983091 NJL983091 NTH983091 ODD983091 OMZ983091 OWV983091 PGR983091 PQN983091 QAJ983091 QKF983091 QUB983091 RDX983091 RNT983091 RXP983091 SHL983091 SRH983091 TBD983091 TKZ983091 TUV983091 UER983091 UON983091 UYJ983091 VIF983091 VSB983091 WBX983091 WLT983091 WVP983091 C65585 JD65585 SZ65585 ACV65585 AMR65585 AWN65585 BGJ65585 BQF65585 CAB65585 CJX65585 CTT65585 DDP65585 DNL65585 DXH65585 EHD65585 EQZ65585 FAV65585 FKR65585 FUN65585 GEJ65585 GOF65585 GYB65585 HHX65585 HRT65585 IBP65585 ILL65585 IVH65585 JFD65585 JOZ65585 JYV65585 KIR65585 KSN65585 LCJ65585 LMF65585 LWB65585 MFX65585 MPT65585 MZP65585 NJL65585 NTH65585 ODD65585 OMZ65585 OWV65585 PGR65585 PQN65585 QAJ65585 QKF65585 QUB65585 RDX65585 RNT65585 RXP65585 SHL65585 SRH65585 TBD65585 TKZ65585 TUV65585 UER65585 UON65585 UYJ65585 VIF65585 VSB65585 WBX65585 WLT65585 WVP65585 C131121 JD131121 SZ131121 ACV131121 AMR131121 AWN131121 BGJ131121 BQF131121 CAB131121 CJX131121 CTT131121 DDP131121 DNL131121 DXH131121 EHD131121 EQZ131121 FAV131121 FKR131121 FUN131121 GEJ131121 GOF131121 GYB131121 HHX131121 HRT131121 IBP131121 ILL131121 IVH131121 JFD131121 JOZ131121 JYV131121 KIR131121 KSN131121 LCJ131121 LMF131121 LWB131121 MFX131121 MPT131121 MZP131121 NJL131121 NTH131121 ODD131121 OMZ131121 OWV131121 PGR131121 PQN131121 QAJ131121 QKF131121 QUB131121 RDX131121 RNT131121 RXP131121 SHL131121 SRH131121 TBD131121 TKZ131121 TUV131121 UER131121 UON131121 UYJ131121 VIF131121 VSB131121 WBX131121 WLT131121 WVP131121 C196657 JD196657 SZ196657 ACV196657 AMR196657 AWN196657 BGJ196657 BQF196657 CAB196657 CJX196657 CTT196657 DDP196657 DNL196657 DXH196657 EHD196657 EQZ196657 FAV196657 FKR196657 FUN196657 GEJ196657 GOF196657 GYB196657 HHX196657 HRT196657 IBP196657 ILL196657 IVH196657 JFD196657 JOZ196657 JYV196657 KIR196657 KSN196657 LCJ196657 LMF196657 LWB196657 MFX196657 MPT196657 MZP196657 NJL196657 NTH196657 ODD196657 OMZ196657 OWV196657 PGR196657 PQN196657 QAJ196657 QKF196657 QUB196657 RDX196657 RNT196657 RXP196657 SHL196657 SRH196657 TBD196657 TKZ196657 TUV196657 UER196657 UON196657 UYJ196657 VIF196657 VSB196657 WBX196657 WLT196657 WVP196657 C262193 JD262193 SZ262193 ACV262193 AMR262193 AWN262193 BGJ262193 BQF262193 CAB262193 CJX262193 CTT262193 DDP262193 DNL262193 DXH262193 EHD262193 EQZ262193 FAV262193 FKR262193 FUN262193 GEJ262193 GOF262193 GYB262193 HHX262193 HRT262193 IBP262193 ILL262193 IVH262193 JFD262193 JOZ262193 JYV262193 KIR262193 KSN262193 LCJ262193 LMF262193 LWB262193 MFX262193 MPT262193 MZP262193 NJL262193 NTH262193 ODD262193 OMZ262193 OWV262193 PGR262193 PQN262193 QAJ262193 QKF262193 QUB262193 RDX262193 RNT262193 RXP262193 SHL262193 SRH262193 TBD262193 TKZ262193 TUV262193 UER262193 UON262193 UYJ262193 VIF262193 VSB262193 WBX262193 WLT262193 WVP262193 C327729 JD327729 SZ327729 ACV327729 AMR327729 AWN327729 BGJ327729 BQF327729 CAB327729 CJX327729 CTT327729 DDP327729 DNL327729 DXH327729 EHD327729 EQZ327729 FAV327729 FKR327729 FUN327729 GEJ327729 GOF327729 GYB327729 HHX327729 HRT327729 IBP327729 ILL327729 IVH327729 JFD327729 JOZ327729 JYV327729 KIR327729 KSN327729 LCJ327729 LMF327729 LWB327729 MFX327729 MPT327729 MZP327729 NJL327729 NTH327729 ODD327729 OMZ327729 OWV327729 PGR327729 PQN327729 QAJ327729 QKF327729 QUB327729 RDX327729 RNT327729 RXP327729 SHL327729 SRH327729 TBD327729 TKZ327729 TUV327729 UER327729 UON327729 UYJ327729 VIF327729 VSB327729 WBX327729 WLT327729 WVP327729 C393265 JD393265 SZ393265 ACV393265 AMR393265 AWN393265 BGJ393265 BQF393265 CAB393265 CJX393265 CTT393265 DDP393265 DNL393265 DXH393265 EHD393265 EQZ393265 FAV393265 FKR393265 FUN393265 GEJ393265 GOF393265 GYB393265 HHX393265 HRT393265 IBP393265 ILL393265 IVH393265 JFD393265 JOZ393265 JYV393265 KIR393265 KSN393265 LCJ393265 LMF393265 LWB393265 MFX393265 MPT393265 MZP393265 NJL393265 NTH393265 ODD393265 OMZ393265 OWV393265 PGR393265 PQN393265 QAJ393265 QKF393265 QUB393265 RDX393265 RNT393265 RXP393265 SHL393265 SRH393265 TBD393265 TKZ393265 TUV393265 UER393265 UON393265 UYJ393265 VIF393265 VSB393265 WBX393265 WLT393265 WVP393265 C458801 JD458801 SZ458801 ACV458801 AMR458801 AWN458801 BGJ458801 BQF458801 CAB458801 CJX458801 CTT458801 DDP458801 DNL458801 DXH458801 EHD458801 EQZ458801 FAV458801 FKR458801 FUN458801 GEJ458801 GOF458801 GYB458801 HHX458801 HRT458801 IBP458801 ILL458801 IVH458801 JFD458801 JOZ458801 JYV458801 KIR458801 KSN458801 LCJ458801 LMF458801 LWB458801 MFX458801 MPT458801 MZP458801 NJL458801 NTH458801 ODD458801 OMZ458801 OWV458801 PGR458801 PQN458801 QAJ458801 QKF458801 QUB458801 RDX458801 RNT458801 RXP458801 SHL458801 SRH458801 TBD458801 TKZ458801 TUV458801 UER458801 UON458801 UYJ458801 VIF458801 VSB458801 WBX458801 WLT458801 WVP458801 C524337 JD524337 SZ524337 ACV524337 AMR524337 AWN524337 BGJ524337 BQF524337 CAB524337 CJX524337 CTT524337 DDP524337 DNL524337 DXH524337 EHD524337 EQZ524337 FAV524337 FKR524337 FUN524337 GEJ524337 GOF524337 GYB524337 HHX524337 HRT524337 IBP524337 ILL524337 IVH524337 JFD524337 JOZ524337 JYV524337 KIR524337 KSN524337 LCJ524337 LMF524337 LWB524337 MFX524337 MPT524337 MZP524337 NJL524337 NTH524337 ODD524337 OMZ524337 OWV524337 PGR524337 PQN524337 QAJ524337 QKF524337 QUB524337 RDX524337 RNT524337 RXP524337 SHL524337 SRH524337 TBD524337 TKZ524337 TUV524337 UER524337 UON524337 UYJ524337 VIF524337 VSB524337 WBX524337 WLT524337 WVP524337 C589873 JD589873 SZ589873 ACV589873 AMR589873 AWN589873 BGJ589873 BQF589873 CAB589873 CJX589873 CTT589873 DDP589873 DNL589873 DXH589873 EHD589873 EQZ589873 FAV589873 FKR589873 FUN589873 GEJ589873 GOF589873 GYB589873 HHX589873 HRT589873 IBP589873 ILL589873 IVH589873 JFD589873 JOZ589873 JYV589873 KIR589873 KSN589873 LCJ589873 LMF589873 LWB589873 MFX589873 MPT589873 MZP589873 NJL589873 NTH589873 ODD589873 OMZ589873 OWV589873 PGR589873 PQN589873 QAJ589873 QKF589873 QUB589873 RDX589873 RNT589873 RXP589873 SHL589873 SRH589873 TBD589873 TKZ589873 TUV589873 UER589873 UON589873 UYJ589873 VIF589873 VSB589873 WBX589873 WLT589873 WVP589873 C655409 JD655409 SZ655409 ACV655409 AMR655409 AWN655409 BGJ655409 BQF655409 CAB655409 CJX655409 CTT655409 DDP655409 DNL655409 DXH655409 EHD655409 EQZ655409 FAV655409 FKR655409 FUN655409 GEJ655409 GOF655409 GYB655409 HHX655409 HRT655409 IBP655409 ILL655409 IVH655409 JFD655409 JOZ655409 JYV655409 KIR655409 KSN655409 LCJ655409 LMF655409 LWB655409 MFX655409 MPT655409 MZP655409 NJL655409 NTH655409 ODD655409 OMZ655409 OWV655409 PGR655409 PQN655409 QAJ655409 QKF655409 QUB655409 RDX655409 RNT655409 RXP655409 SHL655409 SRH655409 TBD655409 TKZ655409 TUV655409 UER655409 UON655409 UYJ655409 VIF655409 VSB655409 WBX655409 WLT655409 WVP655409 C720945 JD720945 SZ720945 ACV720945 AMR720945 AWN720945 BGJ720945 BQF720945 CAB720945 CJX720945 CTT720945 DDP720945 DNL720945 DXH720945 EHD720945 EQZ720945 FAV720945 FKR720945 FUN720945 GEJ720945 GOF720945 GYB720945 HHX720945 HRT720945 IBP720945 ILL720945 IVH720945 JFD720945 JOZ720945 JYV720945 KIR720945 KSN720945 LCJ720945 LMF720945 LWB720945 MFX720945 MPT720945 MZP720945 NJL720945 NTH720945 ODD720945 OMZ720945 OWV720945 PGR720945 PQN720945 QAJ720945 QKF720945 QUB720945 RDX720945 RNT720945 RXP720945 SHL720945 SRH720945 TBD720945 TKZ720945 TUV720945 UER720945 UON720945 UYJ720945 VIF720945 VSB720945 WBX720945 WLT720945 WVP720945 C786481 JD786481 SZ786481 ACV786481 AMR786481 AWN786481 BGJ786481 BQF786481 CAB786481 CJX786481 CTT786481 DDP786481 DNL786481 DXH786481 EHD786481 EQZ786481 FAV786481 FKR786481 FUN786481 GEJ786481 GOF786481 GYB786481 HHX786481 HRT786481 IBP786481 ILL786481 IVH786481 JFD786481 JOZ786481 JYV786481 KIR786481 KSN786481 LCJ786481 LMF786481 LWB786481 MFX786481 MPT786481 MZP786481 NJL786481 NTH786481 ODD786481 OMZ786481 OWV786481 PGR786481 PQN786481 QAJ786481 QKF786481 QUB786481 RDX786481 RNT786481 RXP786481 SHL786481 SRH786481 TBD786481 TKZ786481 TUV786481 UER786481 UON786481 UYJ786481 VIF786481 VSB786481 WBX786481 WLT786481 WVP786481 C852017 JD852017 SZ852017 ACV852017 AMR852017 AWN852017 BGJ852017 BQF852017 CAB852017 CJX852017 CTT852017 DDP852017 DNL852017 DXH852017 EHD852017 EQZ852017 FAV852017 FKR852017 FUN852017 GEJ852017 GOF852017 GYB852017 HHX852017 HRT852017 IBP852017 ILL852017 IVH852017 JFD852017 JOZ852017 JYV852017 KIR852017 KSN852017 LCJ852017 LMF852017 LWB852017 MFX852017 MPT852017 MZP852017 NJL852017 NTH852017 ODD852017 OMZ852017 OWV852017 PGR852017 PQN852017 QAJ852017 QKF852017 QUB852017 RDX852017 RNT852017 RXP852017 SHL852017 SRH852017 TBD852017 TKZ852017 TUV852017 UER852017 UON852017 UYJ852017 VIF852017 VSB852017 WBX852017 WLT852017 WVP852017 C917553 JD917553 SZ917553 ACV917553 AMR917553 AWN917553 BGJ917553 BQF917553 CAB917553 CJX917553 CTT917553 DDP917553 DNL917553 DXH917553 EHD917553 EQZ917553 FAV917553 FKR917553 FUN917553 GEJ917553 GOF917553 GYB917553 HHX917553 HRT917553 IBP917553 ILL917553 IVH917553 JFD917553 JOZ917553 JYV917553 KIR917553 KSN917553 LCJ917553 LMF917553 LWB917553 MFX917553 MPT917553 MZP917553 NJL917553 NTH917553 ODD917553 OMZ917553 OWV917553 PGR917553 PQN917553 QAJ917553 QKF917553 QUB917553 RDX917553 RNT917553 RXP917553 SHL917553 SRH917553 TBD917553 TKZ917553 TUV917553 UER917553 UON917553 UYJ917553 VIF917553 VSB917553 WBX917553 WLT917553 WVP917553 C983089 JD983089 SZ983089 ACV983089 AMR983089 AWN983089 BGJ983089 BQF983089 CAB983089 CJX983089 CTT983089 DDP983089 DNL983089 DXH983089 EHD983089 EQZ983089 FAV983089 FKR983089 FUN983089 GEJ983089 GOF983089 GYB983089 HHX983089 HRT983089 IBP983089 ILL983089 IVH983089 JFD983089 JOZ983089 JYV983089 KIR983089 KSN983089 LCJ983089 LMF983089 LWB983089 MFX983089 MPT983089 MZP983089 NJL983089 NTH983089 ODD983089 OMZ983089 OWV983089 PGR983089 PQN983089 QAJ983089 QKF983089 QUB983089 RDX983089 RNT983089 RXP983089 SHL983089 SRH983089 TBD983089 TKZ983089 TUV983089 UER983089 UON983089 UYJ983089 VIF983089 VSB983089 WBX983089 WLT983089 WVP983089 C65589 JD65589 SZ65589 ACV65589 AMR65589 AWN65589 BGJ65589 BQF65589 CAB65589 CJX65589 CTT65589 DDP65589 DNL65589 DXH65589 EHD65589 EQZ65589 FAV65589 FKR65589 FUN65589 GEJ65589 GOF65589 GYB65589 HHX65589 HRT65589 IBP65589 ILL65589 IVH65589 JFD65589 JOZ65589 JYV65589 KIR65589 KSN65589 LCJ65589 LMF65589 LWB65589 MFX65589 MPT65589 MZP65589 NJL65589 NTH65589 ODD65589 OMZ65589 OWV65589 PGR65589 PQN65589 QAJ65589 QKF65589 QUB65589 RDX65589 RNT65589 RXP65589 SHL65589 SRH65589 TBD65589 TKZ65589 TUV65589 UER65589 UON65589 UYJ65589 VIF65589 VSB65589 WBX65589 WLT65589 WVP65589 C131125 JD131125 SZ131125 ACV131125 AMR131125 AWN131125 BGJ131125 BQF131125 CAB131125 CJX131125 CTT131125 DDP131125 DNL131125 DXH131125 EHD131125 EQZ131125 FAV131125 FKR131125 FUN131125 GEJ131125 GOF131125 GYB131125 HHX131125 HRT131125 IBP131125 ILL131125 IVH131125 JFD131125 JOZ131125 JYV131125 KIR131125 KSN131125 LCJ131125 LMF131125 LWB131125 MFX131125 MPT131125 MZP131125 NJL131125 NTH131125 ODD131125 OMZ131125 OWV131125 PGR131125 PQN131125 QAJ131125 QKF131125 QUB131125 RDX131125 RNT131125 RXP131125 SHL131125 SRH131125 TBD131125 TKZ131125 TUV131125 UER131125 UON131125 UYJ131125 VIF131125 VSB131125 WBX131125 WLT131125 WVP131125 C196661 JD196661 SZ196661 ACV196661 AMR196661 AWN196661 BGJ196661 BQF196661 CAB196661 CJX196661 CTT196661 DDP196661 DNL196661 DXH196661 EHD196661 EQZ196661 FAV196661 FKR196661 FUN196661 GEJ196661 GOF196661 GYB196661 HHX196661 HRT196661 IBP196661 ILL196661 IVH196661 JFD196661 JOZ196661 JYV196661 KIR196661 KSN196661 LCJ196661 LMF196661 LWB196661 MFX196661 MPT196661 MZP196661 NJL196661 NTH196661 ODD196661 OMZ196661 OWV196661 PGR196661 PQN196661 QAJ196661 QKF196661 QUB196661 RDX196661 RNT196661 RXP196661 SHL196661 SRH196661 TBD196661 TKZ196661 TUV196661 UER196661 UON196661 UYJ196661 VIF196661 VSB196661 WBX196661 WLT196661 WVP196661 C262197 JD262197 SZ262197 ACV262197 AMR262197 AWN262197 BGJ262197 BQF262197 CAB262197 CJX262197 CTT262197 DDP262197 DNL262197 DXH262197 EHD262197 EQZ262197 FAV262197 FKR262197 FUN262197 GEJ262197 GOF262197 GYB262197 HHX262197 HRT262197 IBP262197 ILL262197 IVH262197 JFD262197 JOZ262197 JYV262197 KIR262197 KSN262197 LCJ262197 LMF262197 LWB262197 MFX262197 MPT262197 MZP262197 NJL262197 NTH262197 ODD262197 OMZ262197 OWV262197 PGR262197 PQN262197 QAJ262197 QKF262197 QUB262197 RDX262197 RNT262197 RXP262197 SHL262197 SRH262197 TBD262197 TKZ262197 TUV262197 UER262197 UON262197 UYJ262197 VIF262197 VSB262197 WBX262197 WLT262197 WVP262197 C327733 JD327733 SZ327733 ACV327733 AMR327733 AWN327733 BGJ327733 BQF327733 CAB327733 CJX327733 CTT327733 DDP327733 DNL327733 DXH327733 EHD327733 EQZ327733 FAV327733 FKR327733 FUN327733 GEJ327733 GOF327733 GYB327733 HHX327733 HRT327733 IBP327733 ILL327733 IVH327733 JFD327733 JOZ327733 JYV327733 KIR327733 KSN327733 LCJ327733 LMF327733 LWB327733 MFX327733 MPT327733 MZP327733 NJL327733 NTH327733 ODD327733 OMZ327733 OWV327733 PGR327733 PQN327733 QAJ327733 QKF327733 QUB327733 RDX327733 RNT327733 RXP327733 SHL327733 SRH327733 TBD327733 TKZ327733 TUV327733 UER327733 UON327733 UYJ327733 VIF327733 VSB327733 WBX327733 WLT327733 WVP327733 C393269 JD393269 SZ393269 ACV393269 AMR393269 AWN393269 BGJ393269 BQF393269 CAB393269 CJX393269 CTT393269 DDP393269 DNL393269 DXH393269 EHD393269 EQZ393269 FAV393269 FKR393269 FUN393269 GEJ393269 GOF393269 GYB393269 HHX393269 HRT393269 IBP393269 ILL393269 IVH393269 JFD393269 JOZ393269 JYV393269 KIR393269 KSN393269 LCJ393269 LMF393269 LWB393269 MFX393269 MPT393269 MZP393269 NJL393269 NTH393269 ODD393269 OMZ393269 OWV393269 PGR393269 PQN393269 QAJ393269 QKF393269 QUB393269 RDX393269 RNT393269 RXP393269 SHL393269 SRH393269 TBD393269 TKZ393269 TUV393269 UER393269 UON393269 UYJ393269 VIF393269 VSB393269 WBX393269 WLT393269 WVP393269 C458805 JD458805 SZ458805 ACV458805 AMR458805 AWN458805 BGJ458805 BQF458805 CAB458805 CJX458805 CTT458805 DDP458805 DNL458805 DXH458805 EHD458805 EQZ458805 FAV458805 FKR458805 FUN458805 GEJ458805 GOF458805 GYB458805 HHX458805 HRT458805 IBP458805 ILL458805 IVH458805 JFD458805 JOZ458805 JYV458805 KIR458805 KSN458805 LCJ458805 LMF458805 LWB458805 MFX458805 MPT458805 MZP458805 NJL458805 NTH458805 ODD458805 OMZ458805 OWV458805 PGR458805 PQN458805 QAJ458805 QKF458805 QUB458805 RDX458805 RNT458805 RXP458805 SHL458805 SRH458805 TBD458805 TKZ458805 TUV458805 UER458805 UON458805 UYJ458805 VIF458805 VSB458805 WBX458805 WLT458805 WVP458805 C524341 JD524341 SZ524341 ACV524341 AMR524341 AWN524341 BGJ524341 BQF524341 CAB524341 CJX524341 CTT524341 DDP524341 DNL524341 DXH524341 EHD524341 EQZ524341 FAV524341 FKR524341 FUN524341 GEJ524341 GOF524341 GYB524341 HHX524341 HRT524341 IBP524341 ILL524341 IVH524341 JFD524341 JOZ524341 JYV524341 KIR524341 KSN524341 LCJ524341 LMF524341 LWB524341 MFX524341 MPT524341 MZP524341 NJL524341 NTH524341 ODD524341 OMZ524341 OWV524341 PGR524341 PQN524341 QAJ524341 QKF524341 QUB524341 RDX524341 RNT524341 RXP524341 SHL524341 SRH524341 TBD524341 TKZ524341 TUV524341 UER524341 UON524341 UYJ524341 VIF524341 VSB524341 WBX524341 WLT524341 WVP524341 C589877 JD589877 SZ589877 ACV589877 AMR589877 AWN589877 BGJ589877 BQF589877 CAB589877 CJX589877 CTT589877 DDP589877 DNL589877 DXH589877 EHD589877 EQZ589877 FAV589877 FKR589877 FUN589877 GEJ589877 GOF589877 GYB589877 HHX589877 HRT589877 IBP589877 ILL589877 IVH589877 JFD589877 JOZ589877 JYV589877 KIR589877 KSN589877 LCJ589877 LMF589877 LWB589877 MFX589877 MPT589877 MZP589877 NJL589877 NTH589877 ODD589877 OMZ589877 OWV589877 PGR589877 PQN589877 QAJ589877 QKF589877 QUB589877 RDX589877 RNT589877 RXP589877 SHL589877 SRH589877 TBD589877 TKZ589877 TUV589877 UER589877 UON589877 UYJ589877 VIF589877 VSB589877 WBX589877 WLT589877 WVP589877 C655413 JD655413 SZ655413 ACV655413 AMR655413 AWN655413 BGJ655413 BQF655413 CAB655413 CJX655413 CTT655413 DDP655413 DNL655413 DXH655413 EHD655413 EQZ655413 FAV655413 FKR655413 FUN655413 GEJ655413 GOF655413 GYB655413 HHX655413 HRT655413 IBP655413 ILL655413 IVH655413 JFD655413 JOZ655413 JYV655413 KIR655413 KSN655413 LCJ655413 LMF655413 LWB655413 MFX655413 MPT655413 MZP655413 NJL655413 NTH655413 ODD655413 OMZ655413 OWV655413 PGR655413 PQN655413 QAJ655413 QKF655413 QUB655413 RDX655413 RNT655413 RXP655413 SHL655413 SRH655413 TBD655413 TKZ655413 TUV655413 UER655413 UON655413 UYJ655413 VIF655413 VSB655413 WBX655413 WLT655413 WVP655413 C720949 JD720949 SZ720949 ACV720949 AMR720949 AWN720949 BGJ720949 BQF720949 CAB720949 CJX720949 CTT720949 DDP720949 DNL720949 DXH720949 EHD720949 EQZ720949 FAV720949 FKR720949 FUN720949 GEJ720949 GOF720949 GYB720949 HHX720949 HRT720949 IBP720949 ILL720949 IVH720949 JFD720949 JOZ720949 JYV720949 KIR720949 KSN720949 LCJ720949 LMF720949 LWB720949 MFX720949 MPT720949 MZP720949 NJL720949 NTH720949 ODD720949 OMZ720949 OWV720949 PGR720949 PQN720949 QAJ720949 QKF720949 QUB720949 RDX720949 RNT720949 RXP720949 SHL720949 SRH720949 TBD720949 TKZ720949 TUV720949 UER720949 UON720949 UYJ720949 VIF720949 VSB720949 WBX720949 WLT720949 WVP720949 C786485 JD786485 SZ786485 ACV786485 AMR786485 AWN786485 BGJ786485 BQF786485 CAB786485 CJX786485 CTT786485 DDP786485 DNL786485 DXH786485 EHD786485 EQZ786485 FAV786485 FKR786485 FUN786485 GEJ786485 GOF786485 GYB786485 HHX786485 HRT786485 IBP786485 ILL786485 IVH786485 JFD786485 JOZ786485 JYV786485 KIR786485 KSN786485 LCJ786485 LMF786485 LWB786485 MFX786485 MPT786485 MZP786485 NJL786485 NTH786485 ODD786485 OMZ786485 OWV786485 PGR786485 PQN786485 QAJ786485 QKF786485 QUB786485 RDX786485 RNT786485 RXP786485 SHL786485 SRH786485 TBD786485 TKZ786485 TUV786485 UER786485 UON786485 UYJ786485 VIF786485 VSB786485 WBX786485 WLT786485 WVP786485 C852021 JD852021 SZ852021 ACV852021 AMR852021 AWN852021 BGJ852021 BQF852021 CAB852021 CJX852021 CTT852021 DDP852021 DNL852021 DXH852021 EHD852021 EQZ852021 FAV852021 FKR852021 FUN852021 GEJ852021 GOF852021 GYB852021 HHX852021 HRT852021 IBP852021 ILL852021 IVH852021 JFD852021 JOZ852021 JYV852021 KIR852021 KSN852021 LCJ852021 LMF852021 LWB852021 MFX852021 MPT852021 MZP852021 NJL852021 NTH852021 ODD852021 OMZ852021 OWV852021 PGR852021 PQN852021 QAJ852021 QKF852021 QUB852021 RDX852021 RNT852021 RXP852021 SHL852021 SRH852021 TBD852021 TKZ852021 TUV852021 UER852021 UON852021 UYJ852021 VIF852021 VSB852021 WBX852021 WLT852021 WVP852021 C917557 JD917557 SZ917557 ACV917557 AMR917557 AWN917557 BGJ917557 BQF917557 CAB917557 CJX917557 CTT917557 DDP917557 DNL917557 DXH917557 EHD917557 EQZ917557 FAV917557 FKR917557 FUN917557 GEJ917557 GOF917557 GYB917557 HHX917557 HRT917557 IBP917557 ILL917557 IVH917557 JFD917557 JOZ917557 JYV917557 KIR917557 KSN917557 LCJ917557 LMF917557 LWB917557 MFX917557 MPT917557 MZP917557 NJL917557 NTH917557 ODD917557 OMZ917557 OWV917557 PGR917557 PQN917557 QAJ917557 QKF917557 QUB917557 RDX917557 RNT917557 RXP917557 SHL917557 SRH917557 TBD917557 TKZ917557 TUV917557 UER917557 UON917557 UYJ917557 VIF917557 VSB917557 WBX917557 WLT917557 WVP917557 C983093 JD983093 SZ983093 ACV983093 AMR983093 AWN983093 BGJ983093 BQF983093 CAB983093 CJX983093 CTT983093 DDP983093 DNL983093 DXH983093 EHD983093 EQZ983093 FAV983093 FKR983093 FUN983093 GEJ983093 GOF983093 GYB983093 HHX983093 HRT983093 IBP983093 ILL983093 IVH983093 JFD983093 JOZ983093 JYV983093 KIR983093 KSN983093 LCJ983093 LMF983093 LWB983093 MFX983093 MPT983093 MZP983093 NJL983093 NTH983093 ODD983093 OMZ983093 OWV983093 PGR983093 PQN983093 QAJ983093 QKF983093 QUB983093 RDX983093 RNT983093 RXP983093 SHL983093 SRH983093 TBD983093 TKZ983093 TUV983093 UER983093 UON983093 UYJ983093 VIF983093 VSB983093 WBX983093 WLT983093 WVP983093">
      <formula1>$V$9:$V$11</formula1>
    </dataValidation>
    <dataValidation type="list" allowBlank="1" showInputMessage="1" showErrorMessage="1" sqref="A109 A105 A93 A101 A97">
      <formula1>$A$139:$A$163</formula1>
    </dataValidation>
    <dataValidation type="list" allowBlank="1" showInputMessage="1" showErrorMessage="1" sqref="D59">
      <formula1>$AI$9:$AI$10</formula1>
    </dataValidation>
  </dataValidations>
  <pageMargins left="0.56000000000000005" right="0.53" top="0.43307086614173229" bottom="0.43307086614173229" header="0.31496062992125984" footer="0.31496062992125984"/>
  <pageSetup paperSize="9" scale="79" fitToHeight="2"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18</vt:i4>
      </vt:variant>
    </vt:vector>
  </HeadingPairs>
  <TitlesOfParts>
    <vt:vector size="31" baseType="lpstr">
      <vt:lpstr>Заявление стар</vt:lpstr>
      <vt:lpstr>Выбор специальностей</vt:lpstr>
      <vt:lpstr>ИД 1</vt:lpstr>
      <vt:lpstr>ИД 2</vt:lpstr>
      <vt:lpstr>ИД 3</vt:lpstr>
      <vt:lpstr>ИД 4</vt:lpstr>
      <vt:lpstr>ИД 5</vt:lpstr>
      <vt:lpstr>Согласие на зачисление</vt:lpstr>
      <vt:lpstr>Заявление</vt:lpstr>
      <vt:lpstr>Согласие на обработку</vt:lpstr>
      <vt:lpstr>Согласие на распространение</vt:lpstr>
      <vt:lpstr>Согласие на зачисление ДОГОВОР</vt:lpstr>
      <vt:lpstr>Согласие по ОСОБЕННОСТЯМ</vt:lpstr>
      <vt:lpstr>'Выбор специальностей'!List</vt:lpstr>
      <vt:lpstr>Заявление!List</vt:lpstr>
      <vt:lpstr>List</vt:lpstr>
      <vt:lpstr>выбранные_специальности</vt:lpstr>
      <vt:lpstr>'Выбор специальностей'!Область_печати</vt:lpstr>
      <vt:lpstr>Заявление!Область_печати</vt:lpstr>
      <vt:lpstr>'Заявление стар'!Область_печати</vt:lpstr>
      <vt:lpstr>'ИД 1'!Область_печати</vt:lpstr>
      <vt:lpstr>'ИД 2'!Область_печати</vt:lpstr>
      <vt:lpstr>'ИД 3'!Область_печати</vt:lpstr>
      <vt:lpstr>'ИД 4'!Область_печати</vt:lpstr>
      <vt:lpstr>'ИД 5'!Область_печати</vt:lpstr>
      <vt:lpstr>'Согласие на зачисление'!Область_печати</vt:lpstr>
      <vt:lpstr>'Согласие на зачисление ДОГОВОР'!Область_печати</vt:lpstr>
      <vt:lpstr>'Согласие на обработку'!Область_печати</vt:lpstr>
      <vt:lpstr>'Согласие на распространение'!Область_печати</vt:lpstr>
      <vt:lpstr>'Согласие по ОСОБЕННОСТЯМ'!Область_печати</vt:lpstr>
      <vt:lpstr>специальности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M-203-1</cp:lastModifiedBy>
  <cp:lastPrinted>2023-06-28T08:00:08Z</cp:lastPrinted>
  <dcterms:created xsi:type="dcterms:W3CDTF">2021-06-21T08:32:27Z</dcterms:created>
  <dcterms:modified xsi:type="dcterms:W3CDTF">2023-06-30T08:24:42Z</dcterms:modified>
</cp:coreProperties>
</file>